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spreadsheetml.comments+xml" PartName="/xl/comments1.xml"/>
  <Override ContentType="application/vnd.openxmlformats-officedocument.spreadsheetml.comments+xml" PartName="/xl/comments2.xml"/>
  <Override ContentType="application/vnd.ms-excel.controlproperties+xml" PartName="/xl/ctrlProps/ctrlProp1.xml"/>
  <Override ContentType="application/vnd.ms-excel.controlproperties+xml" PartName="/xl/ctrlProps/ctrlProp2.xml"/>
  <Override ContentType="application/vnd.openxmlformats-officedocument.drawing+xml" PartName="/xl/drawings/drawing1.xml"/>
  <Override ContentType="application/vnd.openxmlformats-officedocument.spreadsheetml.externalLink+xml" PartName="/xl/externalLinks/externalLink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table+xml" PartName="/xl/tables/table1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</Types>
</file>

<file path=_rels/.rels><?xml version="1.0" encoding="UTF-8" ?><Relationships xmlns="http://schemas.openxmlformats.org/package/2006/relationships"><Relationship Target="xl/workbook.xml" Type="http://schemas.openxmlformats.org/officeDocument/2006/relationships/officeDocument" Id="rId1"></Relationship><Relationship Target="docProps/app.xml" Type="http://schemas.openxmlformats.org/officeDocument/2006/relationships/extended-properties" Id="rId4"></Relationship><Relationship Target="docProps/core.xml" Type="http://schemas.openxmlformats.org/package/2006/relationships/metadata/core-properties" Id="rId5"></Relationship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alvin ho\Desktop\"/>
    </mc:Choice>
  </mc:AlternateContent>
  <xr:revisionPtr revIDLastSave="0" documentId="13_ncr:1_{F6C7C71B-66BB-4DC5-9AA0-83728CC00D90}" xr6:coauthVersionLast="45" xr6:coauthVersionMax="46" xr10:uidLastSave="{00000000-0000-0000-0000-000000000000}"/>
  <workbookProtection workbookAlgorithmName="SHA-512" workbookHashValue="0hFOt9RigDkkRkmNyK2Zi0U0ERyMicJ92+J8uQl5Uqtj8wTNAjTQDuPTMauLuOVhU8X2bGyS3vkzP1xrYhLD2A==" workbookSaltValue="Oz8T9qEzqUthnXrkKCZdYg==" workbookSpinCount="100000" lockStructure="1"/>
  <bookViews>
    <workbookView xWindow="-120" yWindow="-120" windowWidth="29040" windowHeight="15840" activeTab="1" xr2:uid="{00000000-000D-0000-FFFF-FFFF00000000}"/>
  </bookViews>
  <sheets>
    <sheet name="Instructions" sheetId="29" r:id="rId1"/>
    <sheet name="Official form_Detail" sheetId="20" r:id="rId2"/>
    <sheet name="BH Overpayment_form" sheetId="24" state="hidden" r:id="rId3"/>
    <sheet name="Avatar_Service Codes_MH" sheetId="21" state="hidden" r:id="rId4"/>
    <sheet name="MHRatesTbl" sheetId="25" state="hidden" r:id="rId5"/>
    <sheet name="Avatar_Service Codes_SUD" sheetId="27" state="hidden" r:id="rId6"/>
    <sheet name="SUDRatesTbl" sheetId="28" state="hidden" r:id="rId7"/>
    <sheet name="Summary_ModeSFC" sheetId="19" state="hidden" r:id="rId8"/>
  </sheets>
  <externalReferences>
    <externalReference r:id="rId9"/>
  </externalReferences>
  <definedNames>
    <definedName name="_xlnm._FilterDatabase" localSheetId="3" hidden="1">'Avatar_Service Codes_MH'!$A$1:$Q$485</definedName>
    <definedName name="_xlnm._FilterDatabase" localSheetId="5" hidden="1">'Avatar_Service Codes_SUD'!$A$1:$M$172</definedName>
    <definedName name="_xlnm._FilterDatabase" localSheetId="4" hidden="1">MHRatesTbl!$A$4:$Q$2000</definedName>
    <definedName name="_xlnm._FilterDatabase" localSheetId="6" hidden="1">SUDRatesTbl!$A$6:$M$263</definedName>
    <definedName name="Contract_Type">#REF!</definedName>
    <definedName name="CONTRACTTYPE">'[1]DROPDOWN PAYMENT METHOD'!$A$1:$A$2</definedName>
    <definedName name="Dashes">'[1]Dashboard Settings'!$C$2:$L$2</definedName>
    <definedName name="Day">#REF!</definedName>
    <definedName name="Days">'[1]Worksheet Lists'!$C$2:$C$33</definedName>
    <definedName name="LU_ranges">'[1]Worksheet Lists'!$K$1:$K$4</definedName>
    <definedName name="Management_Type">#REF!</definedName>
    <definedName name="Month">#REF!</definedName>
    <definedName name="Months">'[1]Worksheet Lists'!$B$2:$B$14</definedName>
    <definedName name="Number">#REF!</definedName>
    <definedName name="OwnerShip_Type">#REF!</definedName>
    <definedName name="_xlnm.Print_Area" localSheetId="2">'BH Overpayment_form'!$A$1:$K$41</definedName>
    <definedName name="_xlnm.Print_Area" localSheetId="0">Instructions!$A$1:$Q$53</definedName>
    <definedName name="_xlnm.Print_Area" localSheetId="1">'Official form_Detail'!$A$1:$AG$36</definedName>
    <definedName name="progs">'[1]3. Add, Update CBHS Prog Codes'!#REF!</definedName>
    <definedName name="Provider_Type">#REF!</definedName>
    <definedName name="SVCMODE">'[1]DROPDOWN BHS SERVICE TYPES'!$A$2:$A$206</definedName>
    <definedName name="Year">#REF!</definedName>
    <definedName name="Years">'[1]Worksheet Lists'!$D$2:$D$13</definedName>
    <definedName name="Z_13856E16_2BE1_4B83_914B_DD23B0F0D1BF_.wvu.Cols" localSheetId="4" hidden="1">MHRatesTbl!$K:$K</definedName>
    <definedName name="Z_13856E16_2BE1_4B83_914B_DD23B0F0D1BF_.wvu.FilterData" localSheetId="4" hidden="1">MHRatesTbl!$A$4:$P$2000</definedName>
    <definedName name="Z_2F426ACE_BE84_4B34_802B_7C076D134E9C_.wvu.Cols" localSheetId="4" hidden="1">MHRatesTbl!$K:$K</definedName>
    <definedName name="Z_2F426ACE_BE84_4B34_802B_7C076D134E9C_.wvu.FilterData" localSheetId="4" hidden="1">MHRatesTbl!$A$4:$P$2000</definedName>
    <definedName name="Z_301214AF_88E5_4CBB_BAC0_4FB8601579F2_.wvu.Cols" localSheetId="4" hidden="1">MHRatesTbl!$K:$K</definedName>
    <definedName name="Z_301214AF_88E5_4CBB_BAC0_4FB8601579F2_.wvu.FilterData" localSheetId="4" hidden="1">MHRatesTbl!$A$4:$P$2000</definedName>
    <definedName name="Z_5057ED02_8730_40B6_A4F2_B128098D5612_.wvu.FilterData" localSheetId="4" hidden="1">MHRatesTbl!$A$4:$P$2000</definedName>
    <definedName name="Z_EE2C137D_0241_479F_92E1_BA589A85F37E_.wvu.Cols" localSheetId="4" hidden="1">MHRatesTbl!$K:$K</definedName>
    <definedName name="Z_EE2C137D_0241_479F_92E1_BA589A85F37E_.wvu.FilterData" localSheetId="4" hidden="1">MHRatesTbl!$A$4:$P$2000</definedName>
    <definedName name="Z_FAB12BDD_1D31_4F1A_B1C0_643E1C2A5A4E_.wvu.FilterData" localSheetId="4" hidden="1">MHRatesTbl!$A$4:$Q$2000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6" i="24" l="1"/>
  <c r="AH10" i="20"/>
  <c r="AH11" i="20"/>
  <c r="AH12" i="20"/>
  <c r="AH13" i="20"/>
  <c r="AH14" i="20"/>
  <c r="AH15" i="20"/>
  <c r="AH16" i="20"/>
  <c r="AH17" i="20"/>
  <c r="AH18" i="20"/>
  <c r="AH19" i="20"/>
  <c r="AH20" i="20"/>
  <c r="AH21" i="20"/>
  <c r="AH22" i="20"/>
  <c r="B8" i="24" l="1"/>
  <c r="B6" i="24"/>
  <c r="S41" i="19" l="1"/>
  <c r="S40" i="19"/>
  <c r="S39" i="19"/>
  <c r="S38" i="19"/>
  <c r="S37" i="19"/>
  <c r="S36" i="19"/>
  <c r="S35" i="19"/>
  <c r="S34" i="19"/>
  <c r="S33" i="19"/>
  <c r="S32" i="19"/>
  <c r="S31" i="19"/>
  <c r="S30" i="19"/>
  <c r="S29" i="19"/>
  <c r="S28" i="19"/>
  <c r="S27" i="19"/>
  <c r="S26" i="19"/>
  <c r="S25" i="19"/>
  <c r="S24" i="19"/>
  <c r="S23" i="19"/>
  <c r="S22" i="19"/>
  <c r="S21" i="19"/>
  <c r="S20" i="19"/>
  <c r="S19" i="19"/>
  <c r="S18" i="19"/>
  <c r="S17" i="19"/>
  <c r="S16" i="19"/>
  <c r="S15" i="19"/>
  <c r="S14" i="19"/>
  <c r="S13" i="19"/>
  <c r="S12" i="19"/>
  <c r="S11" i="19"/>
  <c r="S10" i="19"/>
  <c r="S9" i="19"/>
  <c r="S8" i="19"/>
  <c r="S7" i="19"/>
  <c r="S6" i="19"/>
  <c r="S5" i="19"/>
  <c r="S4" i="19"/>
  <c r="S3" i="19"/>
  <c r="S2" i="19"/>
  <c r="AQ8" i="20"/>
  <c r="B10" i="24" s="1"/>
  <c r="K8" i="28" l="1"/>
  <c r="K9" i="28"/>
  <c r="K10" i="28"/>
  <c r="K11" i="28"/>
  <c r="K12" i="28"/>
  <c r="K13" i="28"/>
  <c r="K14" i="28"/>
  <c r="K15" i="28"/>
  <c r="K16" i="28"/>
  <c r="K17" i="28"/>
  <c r="K18" i="28"/>
  <c r="K19" i="28"/>
  <c r="K20" i="28"/>
  <c r="K21" i="28"/>
  <c r="K22" i="28"/>
  <c r="K23" i="28"/>
  <c r="K24" i="28"/>
  <c r="K25" i="28"/>
  <c r="K26" i="28"/>
  <c r="K27" i="28"/>
  <c r="K28" i="28"/>
  <c r="K29" i="28"/>
  <c r="K30" i="28"/>
  <c r="K31" i="28"/>
  <c r="K32" i="28"/>
  <c r="K33" i="28"/>
  <c r="K34" i="28"/>
  <c r="K35" i="28"/>
  <c r="K36" i="28"/>
  <c r="K37" i="28"/>
  <c r="K38" i="28"/>
  <c r="K39" i="28"/>
  <c r="K40" i="28"/>
  <c r="K41" i="28"/>
  <c r="K42" i="28"/>
  <c r="K43" i="28"/>
  <c r="K44" i="28"/>
  <c r="K45" i="28"/>
  <c r="K46" i="28"/>
  <c r="K47" i="28"/>
  <c r="K48" i="28"/>
  <c r="K49" i="28"/>
  <c r="K50" i="28"/>
  <c r="K51" i="28"/>
  <c r="K52" i="28"/>
  <c r="K53" i="28"/>
  <c r="K54" i="28"/>
  <c r="K55" i="28"/>
  <c r="K56" i="28"/>
  <c r="K57" i="28"/>
  <c r="K58" i="28"/>
  <c r="K59" i="28"/>
  <c r="K60" i="28"/>
  <c r="K61" i="28"/>
  <c r="K62" i="28"/>
  <c r="K63" i="28"/>
  <c r="K64" i="28"/>
  <c r="K65" i="28"/>
  <c r="K66" i="28"/>
  <c r="K67" i="28"/>
  <c r="K68" i="28"/>
  <c r="K69" i="28"/>
  <c r="K70" i="28"/>
  <c r="K71" i="28"/>
  <c r="K72" i="28"/>
  <c r="K73" i="28"/>
  <c r="K74" i="28"/>
  <c r="K75" i="28"/>
  <c r="K76" i="28"/>
  <c r="K77" i="28"/>
  <c r="K78" i="28"/>
  <c r="K79" i="28"/>
  <c r="K80" i="28"/>
  <c r="K81" i="28"/>
  <c r="K82" i="28"/>
  <c r="K83" i="28"/>
  <c r="K84" i="28"/>
  <c r="K85" i="28"/>
  <c r="K86" i="28"/>
  <c r="K87" i="28"/>
  <c r="K88" i="28"/>
  <c r="K89" i="28"/>
  <c r="K90" i="28"/>
  <c r="K91" i="28"/>
  <c r="K92" i="28"/>
  <c r="K93" i="28"/>
  <c r="K94" i="28"/>
  <c r="K95" i="28"/>
  <c r="K96" i="28"/>
  <c r="K97" i="28"/>
  <c r="K98" i="28"/>
  <c r="K99" i="28"/>
  <c r="K100" i="28"/>
  <c r="K101" i="28"/>
  <c r="K102" i="28"/>
  <c r="K103" i="28"/>
  <c r="K104" i="28"/>
  <c r="K105" i="28"/>
  <c r="K106" i="28"/>
  <c r="K107" i="28"/>
  <c r="K108" i="28"/>
  <c r="K109" i="28"/>
  <c r="K110" i="28"/>
  <c r="K111" i="28"/>
  <c r="K112" i="28"/>
  <c r="K113" i="28"/>
  <c r="K114" i="28"/>
  <c r="K115" i="28"/>
  <c r="K116" i="28"/>
  <c r="K117" i="28"/>
  <c r="K118" i="28"/>
  <c r="K119" i="28"/>
  <c r="K120" i="28"/>
  <c r="K121" i="28"/>
  <c r="K122" i="28"/>
  <c r="K123" i="28"/>
  <c r="K124" i="28"/>
  <c r="K125" i="28"/>
  <c r="K126" i="28"/>
  <c r="K127" i="28"/>
  <c r="K128" i="28"/>
  <c r="K129" i="28"/>
  <c r="K130" i="28"/>
  <c r="K131" i="28"/>
  <c r="K132" i="28"/>
  <c r="K133" i="28"/>
  <c r="K134" i="28"/>
  <c r="K135" i="28"/>
  <c r="K136" i="28"/>
  <c r="K137" i="28"/>
  <c r="K138" i="28"/>
  <c r="K139" i="28"/>
  <c r="K140" i="28"/>
  <c r="K141" i="28"/>
  <c r="K142" i="28"/>
  <c r="K143" i="28"/>
  <c r="K144" i="28"/>
  <c r="K145" i="28"/>
  <c r="K146" i="28"/>
  <c r="K147" i="28"/>
  <c r="K148" i="28"/>
  <c r="K149" i="28"/>
  <c r="K150" i="28"/>
  <c r="K151" i="28"/>
  <c r="K152" i="28"/>
  <c r="K153" i="28"/>
  <c r="K154" i="28"/>
  <c r="K155" i="28"/>
  <c r="K156" i="28"/>
  <c r="K157" i="28"/>
  <c r="K158" i="28"/>
  <c r="K159" i="28"/>
  <c r="K160" i="28"/>
  <c r="K161" i="28"/>
  <c r="K162" i="28"/>
  <c r="K163" i="28"/>
  <c r="K164" i="28"/>
  <c r="K165" i="28"/>
  <c r="K166" i="28"/>
  <c r="K167" i="28"/>
  <c r="K168" i="28"/>
  <c r="K169" i="28"/>
  <c r="K170" i="28"/>
  <c r="K171" i="28"/>
  <c r="K172" i="28"/>
  <c r="K173" i="28"/>
  <c r="K174" i="28"/>
  <c r="K175" i="28"/>
  <c r="K176" i="28"/>
  <c r="K177" i="28"/>
  <c r="K178" i="28"/>
  <c r="K179" i="28"/>
  <c r="K180" i="28"/>
  <c r="K181" i="28"/>
  <c r="K182" i="28"/>
  <c r="K183" i="28"/>
  <c r="K184" i="28"/>
  <c r="K185" i="28"/>
  <c r="K186" i="28"/>
  <c r="K187" i="28"/>
  <c r="K188" i="28"/>
  <c r="K189" i="28"/>
  <c r="K190" i="28"/>
  <c r="K191" i="28"/>
  <c r="K192" i="28"/>
  <c r="K193" i="28"/>
  <c r="K194" i="28"/>
  <c r="K195" i="28"/>
  <c r="K196" i="28"/>
  <c r="K197" i="28"/>
  <c r="K198" i="28"/>
  <c r="K199" i="28"/>
  <c r="K200" i="28"/>
  <c r="K201" i="28"/>
  <c r="K202" i="28"/>
  <c r="K203" i="28"/>
  <c r="K204" i="28"/>
  <c r="K205" i="28"/>
  <c r="K206" i="28"/>
  <c r="K207" i="28"/>
  <c r="K208" i="28"/>
  <c r="K209" i="28"/>
  <c r="K210" i="28"/>
  <c r="K211" i="28"/>
  <c r="K212" i="28"/>
  <c r="K213" i="28"/>
  <c r="K214" i="28"/>
  <c r="K215" i="28"/>
  <c r="K216" i="28"/>
  <c r="K217" i="28"/>
  <c r="K218" i="28"/>
  <c r="K219" i="28"/>
  <c r="K220" i="28"/>
  <c r="K221" i="28"/>
  <c r="K222" i="28"/>
  <c r="K223" i="28"/>
  <c r="K224" i="28"/>
  <c r="K225" i="28"/>
  <c r="K226" i="28"/>
  <c r="K227" i="28"/>
  <c r="K228" i="28"/>
  <c r="K229" i="28"/>
  <c r="K230" i="28"/>
  <c r="K231" i="28"/>
  <c r="K232" i="28"/>
  <c r="K233" i="28"/>
  <c r="K234" i="28"/>
  <c r="K235" i="28"/>
  <c r="K236" i="28"/>
  <c r="K237" i="28"/>
  <c r="K238" i="28"/>
  <c r="K239" i="28"/>
  <c r="K240" i="28"/>
  <c r="K241" i="28"/>
  <c r="K242" i="28"/>
  <c r="K243" i="28"/>
  <c r="K244" i="28"/>
  <c r="K245" i="28"/>
  <c r="K246" i="28"/>
  <c r="K247" i="28"/>
  <c r="K248" i="28"/>
  <c r="K249" i="28"/>
  <c r="K250" i="28"/>
  <c r="K251" i="28"/>
  <c r="K252" i="28"/>
  <c r="K253" i="28"/>
  <c r="K254" i="28"/>
  <c r="K255" i="28"/>
  <c r="K256" i="28"/>
  <c r="K257" i="28"/>
  <c r="K258" i="28"/>
  <c r="K259" i="28"/>
  <c r="K260" i="28"/>
  <c r="K261" i="28"/>
  <c r="K262" i="28"/>
  <c r="K263" i="28"/>
  <c r="K7" i="28"/>
  <c r="AJ15" i="20" l="1"/>
  <c r="AJ16" i="20"/>
  <c r="AJ17" i="20"/>
  <c r="AJ18" i="20"/>
  <c r="AJ19" i="20"/>
  <c r="AJ20" i="20"/>
  <c r="AJ21" i="20"/>
  <c r="AJ22" i="20"/>
  <c r="AL15" i="20"/>
  <c r="AL16" i="20"/>
  <c r="AL17" i="20"/>
  <c r="AL18" i="20"/>
  <c r="AL19" i="20"/>
  <c r="AL20" i="20"/>
  <c r="AL21" i="20"/>
  <c r="AL22" i="20"/>
  <c r="AW16" i="20" l="1"/>
  <c r="AW22" i="20"/>
  <c r="AW18" i="20"/>
  <c r="AW17" i="20"/>
  <c r="AW15" i="20"/>
  <c r="AW21" i="20"/>
  <c r="AW20" i="20"/>
  <c r="AW19" i="20"/>
  <c r="U23" i="20"/>
  <c r="S23" i="20"/>
  <c r="M23" i="20"/>
  <c r="K23" i="20"/>
  <c r="AP10" i="20"/>
  <c r="Q10" i="20" s="1"/>
  <c r="AP11" i="20"/>
  <c r="Q11" i="20" s="1"/>
  <c r="AP12" i="20"/>
  <c r="Q12" i="20" s="1"/>
  <c r="AP13" i="20"/>
  <c r="Q13" i="20" s="1"/>
  <c r="AP14" i="20"/>
  <c r="Q14" i="20" s="1"/>
  <c r="AP15" i="20"/>
  <c r="Q15" i="20" s="1"/>
  <c r="AP16" i="20"/>
  <c r="Q16" i="20" s="1"/>
  <c r="AP17" i="20"/>
  <c r="Q17" i="20" s="1"/>
  <c r="AP18" i="20"/>
  <c r="Q18" i="20" s="1"/>
  <c r="AP19" i="20"/>
  <c r="Q19" i="20" s="1"/>
  <c r="AP20" i="20"/>
  <c r="Q20" i="20" s="1"/>
  <c r="AP21" i="20"/>
  <c r="Q21" i="20" s="1"/>
  <c r="AP22" i="20"/>
  <c r="Q22" i="20" s="1"/>
  <c r="AO10" i="20"/>
  <c r="AO11" i="20"/>
  <c r="AO12" i="20"/>
  <c r="AO13" i="20"/>
  <c r="AO14" i="20"/>
  <c r="AO15" i="20"/>
  <c r="AO16" i="20"/>
  <c r="AO17" i="20"/>
  <c r="AO18" i="20"/>
  <c r="AO19" i="20"/>
  <c r="AO20" i="20"/>
  <c r="AO21" i="20"/>
  <c r="AO22" i="20"/>
  <c r="AN10" i="20"/>
  <c r="I10" i="20" s="1"/>
  <c r="AN11" i="20"/>
  <c r="I11" i="20" s="1"/>
  <c r="AN12" i="20"/>
  <c r="I12" i="20" s="1"/>
  <c r="AN13" i="20"/>
  <c r="I13" i="20" s="1"/>
  <c r="AN14" i="20"/>
  <c r="I14" i="20" s="1"/>
  <c r="AN15" i="20"/>
  <c r="I15" i="20" s="1"/>
  <c r="AN16" i="20"/>
  <c r="I16" i="20" s="1"/>
  <c r="AN17" i="20"/>
  <c r="I17" i="20" s="1"/>
  <c r="AN18" i="20"/>
  <c r="I18" i="20" s="1"/>
  <c r="AN19" i="20"/>
  <c r="I19" i="20" s="1"/>
  <c r="AN20" i="20"/>
  <c r="I20" i="20" s="1"/>
  <c r="AN21" i="20"/>
  <c r="I21" i="20" s="1"/>
  <c r="AN22" i="20"/>
  <c r="I22" i="20" s="1"/>
  <c r="AM10" i="20"/>
  <c r="AM11" i="20"/>
  <c r="AM12" i="20"/>
  <c r="AM13" i="20"/>
  <c r="AM14" i="20"/>
  <c r="AM15" i="20"/>
  <c r="AM16" i="20"/>
  <c r="AM17" i="20"/>
  <c r="AM18" i="20"/>
  <c r="AM19" i="20"/>
  <c r="AM20" i="20"/>
  <c r="AM21" i="20"/>
  <c r="AM22" i="20"/>
  <c r="AS16" i="20" l="1"/>
  <c r="AT18" i="20"/>
  <c r="AK18" i="20" s="1"/>
  <c r="AT10" i="20"/>
  <c r="AS21" i="20"/>
  <c r="AI21" i="20" s="1"/>
  <c r="AS20" i="20"/>
  <c r="AS12" i="20"/>
  <c r="AT22" i="20"/>
  <c r="AT14" i="20"/>
  <c r="AS13" i="20"/>
  <c r="AS17" i="20"/>
  <c r="AI17" i="20" s="1"/>
  <c r="AT19" i="20"/>
  <c r="AT11" i="20"/>
  <c r="AS22" i="20"/>
  <c r="AI22" i="20" s="1"/>
  <c r="AS14" i="20"/>
  <c r="AS18" i="20"/>
  <c r="AI18" i="20" s="1"/>
  <c r="AS10" i="20"/>
  <c r="AT20" i="20"/>
  <c r="AK20" i="20" s="1"/>
  <c r="AT16" i="20"/>
  <c r="AK16" i="20" s="1"/>
  <c r="AT15" i="20"/>
  <c r="AK15" i="20" s="1"/>
  <c r="AS19" i="20"/>
  <c r="AI19" i="20" s="1"/>
  <c r="AS11" i="20"/>
  <c r="AT21" i="20"/>
  <c r="AK21" i="20" s="1"/>
  <c r="AT13" i="20"/>
  <c r="AT12" i="20"/>
  <c r="AS15" i="20"/>
  <c r="AI15" i="20" s="1"/>
  <c r="AT17" i="20"/>
  <c r="AK17" i="20" s="1"/>
  <c r="AV11" i="20"/>
  <c r="AV17" i="20"/>
  <c r="AV16" i="20"/>
  <c r="AV22" i="20"/>
  <c r="AV21" i="20"/>
  <c r="AV15" i="20"/>
  <c r="AV14" i="20"/>
  <c r="AV13" i="20"/>
  <c r="AV18" i="20"/>
  <c r="AV12" i="20"/>
  <c r="AV19" i="20"/>
  <c r="AV10" i="20"/>
  <c r="AU16" i="20"/>
  <c r="AV20" i="20"/>
  <c r="AU22" i="20"/>
  <c r="AU11" i="20"/>
  <c r="AU21" i="20"/>
  <c r="AU14" i="20"/>
  <c r="AU15" i="20"/>
  <c r="AU20" i="20"/>
  <c r="AU19" i="20"/>
  <c r="AU13" i="20"/>
  <c r="AU18" i="20"/>
  <c r="AU12" i="20"/>
  <c r="AU10" i="20"/>
  <c r="AU17" i="20"/>
  <c r="H21" i="20"/>
  <c r="P22" i="20"/>
  <c r="AK22" i="20"/>
  <c r="P21" i="20"/>
  <c r="H22" i="20"/>
  <c r="P19" i="20"/>
  <c r="AK19" i="20"/>
  <c r="P17" i="20"/>
  <c r="P18" i="20"/>
  <c r="P16" i="20"/>
  <c r="P15" i="20"/>
  <c r="P20" i="20"/>
  <c r="P14" i="20"/>
  <c r="H18" i="20"/>
  <c r="H19" i="20"/>
  <c r="H20" i="20"/>
  <c r="AI20" i="20"/>
  <c r="H17" i="20"/>
  <c r="H16" i="20"/>
  <c r="AI16" i="20"/>
  <c r="H14" i="20"/>
  <c r="H15" i="20"/>
  <c r="P13" i="20"/>
  <c r="P12" i="20"/>
  <c r="P11" i="20"/>
  <c r="P10" i="20"/>
  <c r="H10" i="20"/>
  <c r="H13" i="20"/>
  <c r="H12" i="20"/>
  <c r="H11" i="20"/>
  <c r="W5" i="19" l="1"/>
  <c r="W13" i="19"/>
  <c r="W21" i="19"/>
  <c r="W29" i="19"/>
  <c r="W37" i="19"/>
  <c r="X5" i="19"/>
  <c r="X13" i="19"/>
  <c r="X21" i="19"/>
  <c r="X29" i="19"/>
  <c r="X37" i="19"/>
  <c r="I5" i="19"/>
  <c r="I13" i="19"/>
  <c r="I21" i="19"/>
  <c r="J3" i="19"/>
  <c r="J11" i="19"/>
  <c r="J19" i="19"/>
  <c r="W35" i="19"/>
  <c r="I3" i="19"/>
  <c r="J17" i="19"/>
  <c r="W6" i="19"/>
  <c r="W14" i="19"/>
  <c r="W22" i="19"/>
  <c r="W30" i="19"/>
  <c r="W38" i="19"/>
  <c r="X6" i="19"/>
  <c r="X14" i="19"/>
  <c r="X22" i="19"/>
  <c r="X30" i="19"/>
  <c r="X38" i="19"/>
  <c r="I6" i="19"/>
  <c r="I14" i="19"/>
  <c r="I22" i="19"/>
  <c r="J4" i="19"/>
  <c r="J12" i="19"/>
  <c r="J20" i="19"/>
  <c r="W27" i="19"/>
  <c r="X19" i="19"/>
  <c r="J9" i="19"/>
  <c r="W7" i="19"/>
  <c r="W15" i="19"/>
  <c r="W23" i="19"/>
  <c r="W31" i="19"/>
  <c r="W39" i="19"/>
  <c r="X7" i="19"/>
  <c r="X15" i="19"/>
  <c r="X23" i="19"/>
  <c r="X31" i="19"/>
  <c r="X39" i="19"/>
  <c r="I7" i="19"/>
  <c r="I15" i="19"/>
  <c r="I23" i="19"/>
  <c r="J5" i="19"/>
  <c r="J13" i="19"/>
  <c r="J22" i="19"/>
  <c r="W11" i="19"/>
  <c r="I11" i="19"/>
  <c r="W8" i="19"/>
  <c r="W16" i="19"/>
  <c r="W24" i="19"/>
  <c r="W32" i="19"/>
  <c r="W40" i="19"/>
  <c r="X8" i="19"/>
  <c r="X16" i="19"/>
  <c r="X24" i="19"/>
  <c r="X32" i="19"/>
  <c r="I8" i="19"/>
  <c r="I16" i="19"/>
  <c r="I24" i="19"/>
  <c r="J6" i="19"/>
  <c r="J14" i="19"/>
  <c r="J24" i="19"/>
  <c r="W3" i="19"/>
  <c r="X27" i="19"/>
  <c r="W9" i="19"/>
  <c r="W17" i="19"/>
  <c r="W25" i="19"/>
  <c r="W33" i="19"/>
  <c r="W41" i="19"/>
  <c r="X9" i="19"/>
  <c r="X17" i="19"/>
  <c r="X25" i="19"/>
  <c r="X33" i="19"/>
  <c r="X41" i="19"/>
  <c r="I9" i="19"/>
  <c r="I17" i="19"/>
  <c r="I25" i="19"/>
  <c r="J7" i="19"/>
  <c r="J15" i="19"/>
  <c r="J25" i="19"/>
  <c r="X11" i="19"/>
  <c r="I27" i="19"/>
  <c r="W10" i="19"/>
  <c r="W18" i="19"/>
  <c r="W26" i="19"/>
  <c r="W34" i="19"/>
  <c r="W2" i="19"/>
  <c r="X10" i="19"/>
  <c r="X18" i="19"/>
  <c r="X26" i="19"/>
  <c r="X34" i="19"/>
  <c r="X2" i="19"/>
  <c r="I10" i="19"/>
  <c r="I18" i="19"/>
  <c r="I26" i="19"/>
  <c r="J8" i="19"/>
  <c r="J16" i="19"/>
  <c r="J27" i="19"/>
  <c r="X3" i="19"/>
  <c r="I19" i="19"/>
  <c r="J2" i="19"/>
  <c r="W4" i="19"/>
  <c r="W12" i="19"/>
  <c r="W20" i="19"/>
  <c r="W28" i="19"/>
  <c r="W36" i="19"/>
  <c r="X4" i="19"/>
  <c r="X12" i="19"/>
  <c r="X20" i="19"/>
  <c r="X28" i="19"/>
  <c r="X36" i="19"/>
  <c r="I4" i="19"/>
  <c r="I12" i="19"/>
  <c r="I20" i="19"/>
  <c r="I2" i="19"/>
  <c r="J10" i="19"/>
  <c r="J18" i="19"/>
  <c r="W19" i="19"/>
  <c r="X35" i="19"/>
  <c r="U8" i="19"/>
  <c r="U16" i="19"/>
  <c r="U24" i="19"/>
  <c r="U32" i="19"/>
  <c r="U40" i="19"/>
  <c r="V8" i="19"/>
  <c r="V16" i="19"/>
  <c r="V24" i="19"/>
  <c r="V32" i="19"/>
  <c r="G6" i="19"/>
  <c r="G14" i="19"/>
  <c r="G22" i="19"/>
  <c r="H4" i="19"/>
  <c r="H12" i="19"/>
  <c r="L12" i="19" s="1"/>
  <c r="H20" i="19"/>
  <c r="V6" i="19"/>
  <c r="G20" i="19"/>
  <c r="U9" i="19"/>
  <c r="U17" i="19"/>
  <c r="U25" i="19"/>
  <c r="U33" i="19"/>
  <c r="U41" i="19"/>
  <c r="V9" i="19"/>
  <c r="V17" i="19"/>
  <c r="V25" i="19"/>
  <c r="V33" i="19"/>
  <c r="V41" i="19"/>
  <c r="Z41" i="19" s="1"/>
  <c r="G7" i="19"/>
  <c r="G15" i="19"/>
  <c r="G23" i="19"/>
  <c r="H5" i="19"/>
  <c r="L5" i="19" s="1"/>
  <c r="H13" i="19"/>
  <c r="H22" i="19"/>
  <c r="U14" i="19"/>
  <c r="G4" i="19"/>
  <c r="U10" i="19"/>
  <c r="U18" i="19"/>
  <c r="U26" i="19"/>
  <c r="U34" i="19"/>
  <c r="U2" i="19"/>
  <c r="V10" i="19"/>
  <c r="V18" i="19"/>
  <c r="V26" i="19"/>
  <c r="Z26" i="19" s="1"/>
  <c r="V34" i="19"/>
  <c r="V2" i="19"/>
  <c r="G8" i="19"/>
  <c r="G16" i="19"/>
  <c r="G24" i="19"/>
  <c r="H6" i="19"/>
  <c r="H14" i="19"/>
  <c r="H24" i="19"/>
  <c r="U38" i="19"/>
  <c r="V38" i="19"/>
  <c r="U3" i="19"/>
  <c r="U11" i="19"/>
  <c r="U19" i="19"/>
  <c r="U27" i="19"/>
  <c r="U35" i="19"/>
  <c r="V3" i="19"/>
  <c r="V11" i="19"/>
  <c r="V19" i="19"/>
  <c r="V27" i="19"/>
  <c r="V35" i="19"/>
  <c r="G9" i="19"/>
  <c r="G17" i="19"/>
  <c r="G25" i="19"/>
  <c r="H7" i="19"/>
  <c r="H15" i="19"/>
  <c r="H25" i="19"/>
  <c r="V14" i="19"/>
  <c r="Z14" i="19" s="1"/>
  <c r="G2" i="19"/>
  <c r="U4" i="19"/>
  <c r="U12" i="19"/>
  <c r="U20" i="19"/>
  <c r="U28" i="19"/>
  <c r="U36" i="19"/>
  <c r="V4" i="19"/>
  <c r="V12" i="19"/>
  <c r="V20" i="19"/>
  <c r="V28" i="19"/>
  <c r="V36" i="19"/>
  <c r="G10" i="19"/>
  <c r="G18" i="19"/>
  <c r="G26" i="19"/>
  <c r="H8" i="19"/>
  <c r="H16" i="19"/>
  <c r="H27" i="19"/>
  <c r="U30" i="19"/>
  <c r="V22" i="19"/>
  <c r="H18" i="19"/>
  <c r="U5" i="19"/>
  <c r="Y5" i="19" s="1"/>
  <c r="U13" i="19"/>
  <c r="U21" i="19"/>
  <c r="U29" i="19"/>
  <c r="U37" i="19"/>
  <c r="V5" i="19"/>
  <c r="V13" i="19"/>
  <c r="V21" i="19"/>
  <c r="V29" i="19"/>
  <c r="Z29" i="19" s="1"/>
  <c r="V37" i="19"/>
  <c r="Z37" i="19" s="1"/>
  <c r="G3" i="19"/>
  <c r="K3" i="19" s="1"/>
  <c r="G11" i="19"/>
  <c r="G19" i="19"/>
  <c r="G27" i="19"/>
  <c r="H9" i="19"/>
  <c r="H17" i="19"/>
  <c r="H2" i="19"/>
  <c r="U6" i="19"/>
  <c r="G12" i="19"/>
  <c r="U7" i="19"/>
  <c r="U15" i="19"/>
  <c r="U23" i="19"/>
  <c r="Y23" i="19" s="1"/>
  <c r="U31" i="19"/>
  <c r="U39" i="19"/>
  <c r="V7" i="19"/>
  <c r="Z7" i="19" s="1"/>
  <c r="V15" i="19"/>
  <c r="V23" i="19"/>
  <c r="V31" i="19"/>
  <c r="V39" i="19"/>
  <c r="G5" i="19"/>
  <c r="G13" i="19"/>
  <c r="G21" i="19"/>
  <c r="H3" i="19"/>
  <c r="H11" i="19"/>
  <c r="H19" i="19"/>
  <c r="U22" i="19"/>
  <c r="V30" i="19"/>
  <c r="Z30" i="19" s="1"/>
  <c r="H10" i="19"/>
  <c r="AK14" i="20"/>
  <c r="AL14" i="20" s="1"/>
  <c r="AR14" i="20" s="1"/>
  <c r="AI12" i="20"/>
  <c r="AJ12" i="20" s="1"/>
  <c r="AI10" i="20"/>
  <c r="AJ10" i="20" s="1"/>
  <c r="AL13" i="20"/>
  <c r="AR13" i="20" s="1"/>
  <c r="AK13" i="20"/>
  <c r="AI11" i="20"/>
  <c r="AJ11" i="20" s="1"/>
  <c r="AQ11" i="20" s="1"/>
  <c r="AK10" i="20"/>
  <c r="AK11" i="20"/>
  <c r="AL11" i="20" s="1"/>
  <c r="AR11" i="20" s="1"/>
  <c r="AI14" i="20"/>
  <c r="AJ14" i="20" s="1"/>
  <c r="AI13" i="20"/>
  <c r="AJ13" i="20" s="1"/>
  <c r="AK12" i="20"/>
  <c r="AL12" i="20" s="1"/>
  <c r="AR12" i="20" s="1"/>
  <c r="J26" i="19" s="1"/>
  <c r="AR15" i="20"/>
  <c r="AR16" i="20"/>
  <c r="AR17" i="20"/>
  <c r="AR18" i="20"/>
  <c r="AR19" i="20"/>
  <c r="AR20" i="20"/>
  <c r="AR21" i="20"/>
  <c r="AR22" i="20"/>
  <c r="AQ18" i="20"/>
  <c r="AQ19" i="20"/>
  <c r="AQ20" i="20"/>
  <c r="AQ21" i="20"/>
  <c r="AQ22" i="20"/>
  <c r="AQ15" i="20"/>
  <c r="AQ16" i="20"/>
  <c r="AQ17" i="20"/>
  <c r="Z6" i="19" l="1"/>
  <c r="Y35" i="19"/>
  <c r="Y37" i="19"/>
  <c r="L27" i="19"/>
  <c r="L20" i="19"/>
  <c r="L17" i="19"/>
  <c r="Y39" i="19"/>
  <c r="Z22" i="19"/>
  <c r="L6" i="19"/>
  <c r="Z27" i="19"/>
  <c r="L25" i="19"/>
  <c r="L4" i="19"/>
  <c r="Z3" i="19"/>
  <c r="K11" i="19"/>
  <c r="Z5" i="19"/>
  <c r="Z23" i="19"/>
  <c r="L3" i="19"/>
  <c r="L9" i="19"/>
  <c r="L22" i="19"/>
  <c r="Z36" i="19"/>
  <c r="Z35" i="19"/>
  <c r="L8" i="19"/>
  <c r="Y3" i="19"/>
  <c r="L15" i="19"/>
  <c r="Y9" i="19"/>
  <c r="Y24" i="19"/>
  <c r="Z17" i="19"/>
  <c r="Z4" i="19"/>
  <c r="Z19" i="19"/>
  <c r="Z38" i="19"/>
  <c r="Z15" i="19"/>
  <c r="Z34" i="19"/>
  <c r="L13" i="19"/>
  <c r="K6" i="19"/>
  <c r="K17" i="19"/>
  <c r="K26" i="19"/>
  <c r="Y10" i="19"/>
  <c r="K7" i="19"/>
  <c r="Y25" i="19"/>
  <c r="Y40" i="19"/>
  <c r="Y14" i="19"/>
  <c r="K21" i="19"/>
  <c r="Y12" i="19"/>
  <c r="K9" i="19"/>
  <c r="K24" i="19"/>
  <c r="Y31" i="19"/>
  <c r="K13" i="19"/>
  <c r="K5" i="19"/>
  <c r="K27" i="19"/>
  <c r="Y22" i="19"/>
  <c r="Y29" i="19"/>
  <c r="K8" i="19"/>
  <c r="K23" i="19"/>
  <c r="Y21" i="19"/>
  <c r="K15" i="19"/>
  <c r="Y6" i="19"/>
  <c r="Y13" i="19"/>
  <c r="Y36" i="19"/>
  <c r="Y17" i="19"/>
  <c r="Y32" i="19"/>
  <c r="Y27" i="19"/>
  <c r="K16" i="19"/>
  <c r="Z32" i="19"/>
  <c r="Y8" i="19"/>
  <c r="Y18" i="19"/>
  <c r="Y33" i="19"/>
  <c r="Z8" i="19"/>
  <c r="Z10" i="19"/>
  <c r="Z25" i="19"/>
  <c r="Y16" i="19"/>
  <c r="K20" i="19"/>
  <c r="Y38" i="19"/>
  <c r="K22" i="19"/>
  <c r="K18" i="19"/>
  <c r="L7" i="19"/>
  <c r="L24" i="19"/>
  <c r="L19" i="19"/>
  <c r="Z28" i="19"/>
  <c r="Y4" i="19"/>
  <c r="Z21" i="19"/>
  <c r="Z39" i="19"/>
  <c r="Y15" i="19"/>
  <c r="Y34" i="19"/>
  <c r="Z9" i="19"/>
  <c r="Z24" i="19"/>
  <c r="K12" i="19"/>
  <c r="Z13" i="19"/>
  <c r="Z31" i="19"/>
  <c r="Y7" i="19"/>
  <c r="Y41" i="19"/>
  <c r="Z16" i="19"/>
  <c r="L11" i="19"/>
  <c r="K14" i="19"/>
  <c r="K25" i="19"/>
  <c r="L14" i="19"/>
  <c r="Y30" i="19"/>
  <c r="L10" i="19"/>
  <c r="K19" i="19"/>
  <c r="K2" i="19"/>
  <c r="Y11" i="19"/>
  <c r="L16" i="19"/>
  <c r="Y26" i="19"/>
  <c r="Z11" i="19"/>
  <c r="L2" i="19"/>
  <c r="Y28" i="19"/>
  <c r="K10" i="19"/>
  <c r="Z18" i="19"/>
  <c r="Z33" i="19"/>
  <c r="Z20" i="19"/>
  <c r="Y19" i="19"/>
  <c r="Z12" i="19"/>
  <c r="K4" i="19"/>
  <c r="L18" i="19"/>
  <c r="Y20" i="19"/>
  <c r="W42" i="19"/>
  <c r="Z2" i="19"/>
  <c r="Y2" i="19"/>
  <c r="U42" i="19"/>
  <c r="AW14" i="20"/>
  <c r="AQ14" i="20"/>
  <c r="AW13" i="20"/>
  <c r="AQ13" i="20"/>
  <c r="AW11" i="20"/>
  <c r="AQ12" i="20"/>
  <c r="H26" i="19" s="1"/>
  <c r="L26" i="19" s="1"/>
  <c r="AW12" i="20"/>
  <c r="AL10" i="20"/>
  <c r="AL23" i="20" s="1"/>
  <c r="AQ10" i="20"/>
  <c r="AJ23" i="20"/>
  <c r="H21" i="19" l="1"/>
  <c r="V40" i="19"/>
  <c r="AQ24" i="20"/>
  <c r="H23" i="19"/>
  <c r="K28" i="19"/>
  <c r="Y42" i="19"/>
  <c r="AQ23" i="20"/>
  <c r="AW10" i="20"/>
  <c r="AW23" i="20" s="1"/>
  <c r="AR10" i="20"/>
  <c r="X40" i="19" s="1"/>
  <c r="X42" i="19" s="1"/>
  <c r="D3" i="19"/>
  <c r="D4" i="19"/>
  <c r="D5" i="19"/>
  <c r="D6" i="19"/>
  <c r="D7" i="19"/>
  <c r="D8" i="19"/>
  <c r="D9" i="19"/>
  <c r="D10" i="19"/>
  <c r="D11" i="19"/>
  <c r="D12" i="19"/>
  <c r="D13" i="19"/>
  <c r="D14" i="19"/>
  <c r="D15" i="19"/>
  <c r="D16" i="19"/>
  <c r="D17" i="19"/>
  <c r="D18" i="19"/>
  <c r="D19" i="19"/>
  <c r="D20" i="19"/>
  <c r="D21" i="19"/>
  <c r="D22" i="19"/>
  <c r="D23" i="19"/>
  <c r="D24" i="19"/>
  <c r="D25" i="19"/>
  <c r="D26" i="19"/>
  <c r="D27" i="19"/>
  <c r="D2" i="19"/>
  <c r="Z40" i="19" l="1"/>
  <c r="Z42" i="19" s="1"/>
  <c r="V42" i="19"/>
  <c r="J21" i="19"/>
  <c r="J23" i="19"/>
  <c r="L23" i="19" s="1"/>
  <c r="H28" i="19"/>
  <c r="AW24" i="20"/>
  <c r="J22" i="24" s="1"/>
  <c r="AR23" i="20"/>
  <c r="AR24" i="20"/>
  <c r="J28" i="19" l="1"/>
  <c r="L21" i="19"/>
  <c r="L28" i="19" s="1"/>
  <c r="G28" i="19"/>
  <c r="I28" i="19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LAI SAECHAO</author>
  </authors>
  <commentList>
    <comment ref="AM8" authorId="0" shapeId="0" xr:uid="{585B1600-468C-4497-A6EE-FEF1A6C5E9AC}">
      <text>
        <r>
          <rPr>
            <b/>
            <sz val="9"/>
            <color indexed="81"/>
            <rFont val="Tahoma"/>
            <family val="2"/>
          </rPr>
          <t>Formula link to MH checkbox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O8" authorId="0" shapeId="0" xr:uid="{35BC5E30-2F72-49AA-AA2B-3F9A49E3C204}">
      <text>
        <r>
          <rPr>
            <b/>
            <sz val="9"/>
            <color indexed="81"/>
            <rFont val="Tahoma"/>
            <family val="2"/>
          </rPr>
          <t>Formula link to SUD checkbox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H9" authorId="0" shapeId="0" xr:uid="{2497BB25-F654-4A68-A56B-F4F91F7709B1}">
      <text>
        <r>
          <rPr>
            <sz val="9"/>
            <color indexed="81"/>
            <rFont val="Tahoma"/>
            <family val="2"/>
          </rPr>
          <t>Formula link to reason code column X</t>
        </r>
      </text>
    </comment>
    <comment ref="AI9" authorId="0" shapeId="0" xr:uid="{336BE761-3EE1-4DBE-9636-75D3423DAB3D}">
      <text>
        <r>
          <rPr>
            <sz val="9"/>
            <color indexed="81"/>
            <rFont val="Tahoma"/>
            <family val="2"/>
          </rPr>
          <t>Formula link to look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Tahoma"/>
            <family val="2"/>
          </rPr>
          <t xml:space="preserve">up program code/mode/SFC original entry column AS
</t>
        </r>
      </text>
    </comment>
    <comment ref="AJ9" authorId="0" shapeId="0" xr:uid="{A1067701-600D-4B48-88BB-429C56841C41}">
      <text>
        <r>
          <rPr>
            <sz val="9"/>
            <color indexed="81"/>
            <rFont val="Tahoma"/>
            <family val="2"/>
          </rPr>
          <t xml:space="preserve">Formula link to UOS original entry column K and contract rate prior year AI
</t>
        </r>
      </text>
    </comment>
    <comment ref="AK9" authorId="0" shapeId="0" xr:uid="{6573EADB-8FF3-4103-ADAE-172C9457BB67}">
      <text>
        <r>
          <rPr>
            <sz val="9"/>
            <color indexed="81"/>
            <rFont val="Tahoma"/>
            <family val="2"/>
          </rPr>
          <t xml:space="preserve">Formula link to look up program code/mode/SFC replacement entry column AT
</t>
        </r>
      </text>
    </comment>
    <comment ref="AL9" authorId="0" shapeId="0" xr:uid="{951F3E1E-B3C4-447F-81C4-183864692F0E}">
      <text>
        <r>
          <rPr>
            <sz val="9"/>
            <color indexed="81"/>
            <rFont val="Tahoma"/>
            <family val="2"/>
          </rPr>
          <t xml:space="preserve">Formula link to UOS replacement entry column S and contract rate prior year AK
</t>
        </r>
      </text>
    </comment>
    <comment ref="AM9" authorId="0" shapeId="0" xr:uid="{D970EB1B-A4BD-4668-84FE-BAD30CABC9B1}">
      <text>
        <r>
          <rPr>
            <sz val="9"/>
            <color indexed="81"/>
            <rFont val="Tahoma"/>
            <family val="2"/>
          </rPr>
          <t>Formula link to Avatar service code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Tahoma"/>
            <family val="2"/>
          </rPr>
          <t xml:space="preserve">
original entry column G</t>
        </r>
      </text>
    </comment>
    <comment ref="AN9" authorId="0" shapeId="0" xr:uid="{2849386B-B1D1-489C-9B8A-4EBE0AAE0B37}">
      <text>
        <r>
          <rPr>
            <sz val="9"/>
            <color indexed="81"/>
            <rFont val="Tahoma"/>
            <family val="2"/>
          </rPr>
          <t xml:space="preserve">Formula link to Avatar service code 
original entry column G
</t>
        </r>
      </text>
    </comment>
    <comment ref="AO9" authorId="0" shapeId="0" xr:uid="{DF33894F-2A3A-4F4E-B2E3-A394282F8E20}">
      <text>
        <r>
          <rPr>
            <sz val="9"/>
            <color indexed="81"/>
            <rFont val="Tahoma"/>
            <family val="2"/>
          </rPr>
          <t>Formula link to Avatar service code 
replacement entry column O</t>
        </r>
      </text>
    </comment>
    <comment ref="AP9" authorId="0" shapeId="0" xr:uid="{C8622BD5-7AA1-4F06-B7F8-567ABE43BB17}">
      <text>
        <r>
          <rPr>
            <sz val="9"/>
            <color indexed="81"/>
            <rFont val="Tahoma"/>
            <family val="2"/>
          </rPr>
          <t xml:space="preserve">Formula link to Avatar service code 
replacement entry column O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ELAINE ZHAN</author>
  </authors>
  <commentList>
    <comment ref="B36" authorId="0" shapeId="0" xr:uid="{F8E8815A-F4A6-48D7-92CC-2F9AE7A32CFA}">
      <text>
        <r>
          <rPr>
            <sz val="9"/>
            <color indexed="81"/>
            <rFont val="Tahoma"/>
            <family val="2"/>
          </rPr>
          <t>Fiscal was instructed by Erik Dubon (email dated 4/24/2020) and CDTA to proceed with the contract. They will be responsible for obtaining the provider number for 19-20 or this program may be excluded from the SUD cost report.</t>
        </r>
      </text>
    </comment>
    <comment ref="J123" authorId="0" shapeId="0" xr:uid="{401BD8E9-F303-4FBA-BC80-8158AE548CF1}">
      <text>
        <r>
          <rPr>
            <b/>
            <sz val="9"/>
            <color indexed="81"/>
            <rFont val="Tahoma"/>
            <family val="2"/>
          </rPr>
          <t xml:space="preserve">
Prorated from Budgeted 1,825 UOS for Funding term 8/16/2019-12/31/2020</t>
        </r>
      </text>
    </comment>
  </commentList>
</comments>
</file>

<file path=xl/sharedStrings.xml><?xml version="1.0" encoding="utf-8"?>
<sst xmlns="http://schemas.openxmlformats.org/spreadsheetml/2006/main" count="39495" uniqueCount="3991">
  <si>
    <t>Date</t>
  </si>
  <si>
    <t>Mental Health</t>
  </si>
  <si>
    <t>Adult Residential</t>
  </si>
  <si>
    <t>Socialization</t>
  </si>
  <si>
    <t>Crisis Intervention</t>
  </si>
  <si>
    <t>Jail Inpatient</t>
  </si>
  <si>
    <t>01</t>
  </si>
  <si>
    <t>07</t>
  </si>
  <si>
    <t>04</t>
  </si>
  <si>
    <t>06</t>
  </si>
  <si>
    <t>09</t>
  </si>
  <si>
    <t>05</t>
  </si>
  <si>
    <t>10</t>
  </si>
  <si>
    <t>11</t>
  </si>
  <si>
    <t>Mode</t>
  </si>
  <si>
    <t>SFC</t>
  </si>
  <si>
    <t>Service Code</t>
  </si>
  <si>
    <t>00</t>
  </si>
  <si>
    <t>D0101</t>
  </si>
  <si>
    <t>INPATIENT DENIED DAY</t>
  </si>
  <si>
    <t>SD0100</t>
  </si>
  <si>
    <t>SDMC HOSPITAL INPATIENT ACUTE DAY</t>
  </si>
  <si>
    <t>F0100</t>
  </si>
  <si>
    <t>FFS HOSPITAL INPATIENT ACUTE DAY</t>
  </si>
  <si>
    <t>10-18</t>
  </si>
  <si>
    <t>19</t>
  </si>
  <si>
    <t>SD0101</t>
  </si>
  <si>
    <t>F0101</t>
  </si>
  <si>
    <t>20</t>
  </si>
  <si>
    <t>H2013</t>
  </si>
  <si>
    <t>PSYCHIATRIC HEALTH FACILITY DAY</t>
  </si>
  <si>
    <t>30</t>
  </si>
  <si>
    <t>SNF01</t>
  </si>
  <si>
    <t>INTENSIVE SKILLED NURSING</t>
  </si>
  <si>
    <t>SNF1</t>
  </si>
  <si>
    <t>SNF10</t>
  </si>
  <si>
    <t>SNF11</t>
  </si>
  <si>
    <t>SNF12</t>
  </si>
  <si>
    <t>SNF13</t>
  </si>
  <si>
    <t>SNF14</t>
  </si>
  <si>
    <t>SNF15</t>
  </si>
  <si>
    <t>SNF16</t>
  </si>
  <si>
    <t>SNF17</t>
  </si>
  <si>
    <t>SNF2</t>
  </si>
  <si>
    <t>SNF3</t>
  </si>
  <si>
    <t>SNF4</t>
  </si>
  <si>
    <t>SNF5</t>
  </si>
  <si>
    <t>SNF6</t>
  </si>
  <si>
    <t>SNF7</t>
  </si>
  <si>
    <t>SNF8</t>
  </si>
  <si>
    <t>SNF8A</t>
  </si>
  <si>
    <t>SNF9</t>
  </si>
  <si>
    <t>IMD01</t>
  </si>
  <si>
    <t>IMD BASIC &gt;21, &lt;65</t>
  </si>
  <si>
    <t>IMD20</t>
  </si>
  <si>
    <t>IMD BASIC &lt;21, &gt;65</t>
  </si>
  <si>
    <t>36-39</t>
  </si>
  <si>
    <t>IMD03</t>
  </si>
  <si>
    <t>IMD BASIC WITH PATCH &gt;21, &lt;65</t>
  </si>
  <si>
    <t>IMD40</t>
  </si>
  <si>
    <t>IMD BASIC WITH PATCH  &lt;21, &gt;65</t>
  </si>
  <si>
    <t>40</t>
  </si>
  <si>
    <t>H0018</t>
  </si>
  <si>
    <t>ADULT CRISIS RESIDENTIAL</t>
  </si>
  <si>
    <t>H0018NB</t>
  </si>
  <si>
    <t>Non Billable Crisis Residential Day</t>
  </si>
  <si>
    <t>50</t>
  </si>
  <si>
    <t>JAILIP</t>
  </si>
  <si>
    <t>JAIL INPATIENT</t>
  </si>
  <si>
    <t>RES10</t>
  </si>
  <si>
    <t>RESIDENTIAL - OTHER</t>
  </si>
  <si>
    <t>60-64</t>
  </si>
  <si>
    <t>RCF1</t>
  </si>
  <si>
    <t>RCF2</t>
  </si>
  <si>
    <t>65</t>
  </si>
  <si>
    <t>H0019</t>
  </si>
  <si>
    <t>MH Adult Residential Tx Day</t>
  </si>
  <si>
    <t>H0019NB</t>
  </si>
  <si>
    <t>60-69</t>
  </si>
  <si>
    <t>SNF20</t>
  </si>
  <si>
    <t>SNF AUGMENTATION</t>
  </si>
  <si>
    <t>RES20</t>
  </si>
  <si>
    <t>SEMI-SUPERVISED LIVING/CO-OP</t>
  </si>
  <si>
    <t>RES30</t>
  </si>
  <si>
    <t>INDEPENDENT LIVING</t>
  </si>
  <si>
    <t>90-94</t>
  </si>
  <si>
    <t>MHRC1</t>
  </si>
  <si>
    <t>MH REHAB CENTER, Level 1</t>
  </si>
  <si>
    <t>MHRC2</t>
  </si>
  <si>
    <t>MH REHAB CENTER, Level 2</t>
  </si>
  <si>
    <t>MHRC3</t>
  </si>
  <si>
    <t>MH REHAB CENTER, Level 3</t>
  </si>
  <si>
    <t>MHRC4</t>
  </si>
  <si>
    <t>MH REHAB CENTER, Level 4</t>
  </si>
  <si>
    <t>MHRC4A</t>
  </si>
  <si>
    <t>MH REHAB CENTER, Level 4A</t>
  </si>
  <si>
    <t>MHRC5</t>
  </si>
  <si>
    <t>MH REHAB CENTER, Level 5</t>
  </si>
  <si>
    <t>MHRC6</t>
  </si>
  <si>
    <t>MH REHAB CENTER, Level 6</t>
  </si>
  <si>
    <t>MHRC7</t>
  </si>
  <si>
    <t>MH REHAB CENTER, Level 7</t>
  </si>
  <si>
    <t>MHRC8</t>
  </si>
  <si>
    <t>MH REHAB CENTER, Level 8</t>
  </si>
  <si>
    <t>MHRC9</t>
  </si>
  <si>
    <t>MH REHAB CENTER, Level 9</t>
  </si>
  <si>
    <t>95-98</t>
  </si>
  <si>
    <t>TFCDAY</t>
  </si>
  <si>
    <t>Therapeutic Foster Care Day</t>
  </si>
  <si>
    <t>20-24</t>
  </si>
  <si>
    <t>JAILCS</t>
  </si>
  <si>
    <t>JAIL - CRISIS STABILIZATION-HOSPITAL ER</t>
  </si>
  <si>
    <t>S9484</t>
  </si>
  <si>
    <t>CRISIS STABILIZATION - HOSPITAL ER</t>
  </si>
  <si>
    <t>25</t>
  </si>
  <si>
    <t>S9484UC</t>
  </si>
  <si>
    <t>CRISIS STABILIZATION - URGENT CARE CENTER</t>
  </si>
  <si>
    <t>40-49</t>
  </si>
  <si>
    <t>SOC40</t>
  </si>
  <si>
    <t>SOCIALIZATION SERVICES</t>
  </si>
  <si>
    <t>81-84</t>
  </si>
  <si>
    <t>H2012HD</t>
  </si>
  <si>
    <t>DAY TX INTENSIVE - HALF DAY</t>
  </si>
  <si>
    <t>85-89</t>
  </si>
  <si>
    <t>H2012TG</t>
  </si>
  <si>
    <t>DAY TX INTENSIVE - FULL DAY</t>
  </si>
  <si>
    <t>91</t>
  </si>
  <si>
    <t>H2012RH</t>
  </si>
  <si>
    <t>DAY TX REHAB - HALF DAY</t>
  </si>
  <si>
    <t>95</t>
  </si>
  <si>
    <t>H2012FD</t>
  </si>
  <si>
    <t>DAY TX REHAB - FULL DAY</t>
  </si>
  <si>
    <t>NMCMB</t>
  </si>
  <si>
    <t>T1017</t>
  </si>
  <si>
    <t>CFTCM</t>
  </si>
  <si>
    <t>KTAICC</t>
  </si>
  <si>
    <t>IPT1017</t>
  </si>
  <si>
    <t>GCOLL</t>
  </si>
  <si>
    <t>ICOLL</t>
  </si>
  <si>
    <t>Collateral Visit</t>
  </si>
  <si>
    <t>NMCOL</t>
  </si>
  <si>
    <t>ASMT1</t>
  </si>
  <si>
    <t>H0032</t>
  </si>
  <si>
    <t>Plan Development</t>
  </si>
  <si>
    <t>NMPLDEV</t>
  </si>
  <si>
    <t>Non-billable Plan Development</t>
  </si>
  <si>
    <t>S9480</t>
  </si>
  <si>
    <t>GREHAB</t>
  </si>
  <si>
    <t>INDTPY</t>
  </si>
  <si>
    <t>IREHAB</t>
  </si>
  <si>
    <t>NMASMT</t>
  </si>
  <si>
    <t>NMIND</t>
  </si>
  <si>
    <t>GRPTPY</t>
  </si>
  <si>
    <t>Group Psychotherapy Counseling</t>
  </si>
  <si>
    <t>NMGRP</t>
  </si>
  <si>
    <t>CFTASMT</t>
  </si>
  <si>
    <t>57</t>
  </si>
  <si>
    <t>KTAIHBS</t>
  </si>
  <si>
    <t>58</t>
  </si>
  <si>
    <t>H2019</t>
  </si>
  <si>
    <t>H2019A</t>
  </si>
  <si>
    <t>H2019C</t>
  </si>
  <si>
    <t>EEML1</t>
  </si>
  <si>
    <t>EEML2</t>
  </si>
  <si>
    <t>EEML3</t>
  </si>
  <si>
    <t>EEML4</t>
  </si>
  <si>
    <t>EEML5</t>
  </si>
  <si>
    <t>GMEDS</t>
  </si>
  <si>
    <t>MH Rehab Medication Group Service</t>
  </si>
  <si>
    <t>H0034</t>
  </si>
  <si>
    <t>NEML1</t>
  </si>
  <si>
    <t>E/M Med Support NEW client Level 1</t>
  </si>
  <si>
    <t>NEML2</t>
  </si>
  <si>
    <t>E/M Med Support NEW client, Level 2</t>
  </si>
  <si>
    <t>NEML3</t>
  </si>
  <si>
    <t>E/M Med Support NEW client, Level 3</t>
  </si>
  <si>
    <t>NEML4</t>
  </si>
  <si>
    <t>E/M Med Support NEW client, Level 4</t>
  </si>
  <si>
    <t>NEML5</t>
  </si>
  <si>
    <t>E/M Med Support NEW client, Level 5</t>
  </si>
  <si>
    <t>60</t>
  </si>
  <si>
    <t>NMMED</t>
  </si>
  <si>
    <t>IPH2010</t>
  </si>
  <si>
    <t>CRISIS</t>
  </si>
  <si>
    <t>10-19</t>
  </si>
  <si>
    <t>ID4501</t>
  </si>
  <si>
    <t>ENHANCE OTHER AGENCIES MH KNOWLEDGE AND</t>
  </si>
  <si>
    <t>ID4511</t>
  </si>
  <si>
    <t>COMMUNITY MH EDUCATION AND CONSULTATION</t>
  </si>
  <si>
    <t>20-29</t>
  </si>
  <si>
    <t>ID4521</t>
  </si>
  <si>
    <t>SOCIAL SVCS AGENCIES STAFF TRAINING</t>
  </si>
  <si>
    <t>ID4520</t>
  </si>
  <si>
    <t>INDIVIDUAL CCS NON-REGISTERED CLIENT /FA</t>
  </si>
  <si>
    <t>ID4522</t>
  </si>
  <si>
    <t>GROUP CCS NON-REGISTERED CLIENT /FAMILIE</t>
  </si>
  <si>
    <t>MAA11</t>
  </si>
  <si>
    <t>MAA MEDI-CAL OUTREACH</t>
  </si>
  <si>
    <t>MAA13</t>
  </si>
  <si>
    <t>MAA MEDI-CAL ELIG. INTAKE</t>
  </si>
  <si>
    <t>MAA18</t>
  </si>
  <si>
    <t>MAA CRISIS REF/NON-OPEN CASES</t>
  </si>
  <si>
    <t>17</t>
  </si>
  <si>
    <t>MAA12</t>
  </si>
  <si>
    <t>MAA MENTAL HEALTH OUTREACH</t>
  </si>
  <si>
    <t>21</t>
  </si>
  <si>
    <t>MAA24</t>
  </si>
  <si>
    <t>MAA SPMP CASE MNGMT NON OPEN</t>
  </si>
  <si>
    <t>24</t>
  </si>
  <si>
    <t>MAA25</t>
  </si>
  <si>
    <t>MAA SPMP PROGRAM PLAN AND DEVEL</t>
  </si>
  <si>
    <t>31</t>
  </si>
  <si>
    <t>MAA16</t>
  </si>
  <si>
    <t>MAA NON-SPMP CM NON OPEN CASES</t>
  </si>
  <si>
    <t>35</t>
  </si>
  <si>
    <t>MAA14</t>
  </si>
  <si>
    <t>MAA NON-SPMP PLANNING AND POLICY</t>
  </si>
  <si>
    <t>ADM50</t>
  </si>
  <si>
    <t>LIFE SUPPORT /BOARD AND CARE</t>
  </si>
  <si>
    <t>CSS50</t>
  </si>
  <si>
    <t>SOCIAL SKILLS DEVELOPMENT AND TRAINING</t>
  </si>
  <si>
    <t>BMTCBT</t>
  </si>
  <si>
    <t>Behavioral Mgmt and Cognitive Behav Thrp</t>
  </si>
  <si>
    <t>70</t>
  </si>
  <si>
    <t>CSS01</t>
  </si>
  <si>
    <t>CLIENT HOUSING SUPPORT EXPENDITURES</t>
  </si>
  <si>
    <t>71</t>
  </si>
  <si>
    <t>CSS11</t>
  </si>
  <si>
    <t>CLIENT HOUSING OPERATING COSTS</t>
  </si>
  <si>
    <t>CFS78</t>
  </si>
  <si>
    <t>Respite Care and Support</t>
  </si>
  <si>
    <t>CSS20</t>
  </si>
  <si>
    <t>CLIENT FLEXIBLE SUPPORT</t>
  </si>
  <si>
    <t>ADM70</t>
  </si>
  <si>
    <t>CLTSUPV</t>
  </si>
  <si>
    <t>Wrap Client Supervision</t>
  </si>
  <si>
    <t>EDSUPP</t>
  </si>
  <si>
    <t>Education Support Services</t>
  </si>
  <si>
    <t>FAMRESP</t>
  </si>
  <si>
    <t>Family Respite Services</t>
  </si>
  <si>
    <t>FAMSUPV</t>
  </si>
  <si>
    <t>Supervision of Client Family Visits</t>
  </si>
  <si>
    <t>M699</t>
  </si>
  <si>
    <t>Group Mentoring 60 Minutes</t>
  </si>
  <si>
    <t>M701</t>
  </si>
  <si>
    <t>Tutor Service</t>
  </si>
  <si>
    <t>M703</t>
  </si>
  <si>
    <t>Educational Assessment</t>
  </si>
  <si>
    <t>M705</t>
  </si>
  <si>
    <t>Indiv Mentor Services</t>
  </si>
  <si>
    <t>M706</t>
  </si>
  <si>
    <t>Aide One to One OTTP</t>
  </si>
  <si>
    <t>M707</t>
  </si>
  <si>
    <t>Group Mentoring, 90 Minutes</t>
  </si>
  <si>
    <t>M708</t>
  </si>
  <si>
    <t>Individual Mentoring Service 90 Minutes</t>
  </si>
  <si>
    <t>M751</t>
  </si>
  <si>
    <t>Respite Out of Home</t>
  </si>
  <si>
    <t>M800</t>
  </si>
  <si>
    <t>Transportation</t>
  </si>
  <si>
    <t>M801</t>
  </si>
  <si>
    <t>Fast Pass, ADULT</t>
  </si>
  <si>
    <t>M802</t>
  </si>
  <si>
    <t>Fast Pass, CHILD</t>
  </si>
  <si>
    <t>M803</t>
  </si>
  <si>
    <t>Fast Pass, DISABLED</t>
  </si>
  <si>
    <t>M804</t>
  </si>
  <si>
    <t>Fast Pass, SENIOR</t>
  </si>
  <si>
    <t>M806</t>
  </si>
  <si>
    <t>Taxi Voucher</t>
  </si>
  <si>
    <t>M808</t>
  </si>
  <si>
    <t>Ambulance Services</t>
  </si>
  <si>
    <t>M811</t>
  </si>
  <si>
    <t>After School Program</t>
  </si>
  <si>
    <t>M812</t>
  </si>
  <si>
    <t>Class, Art</t>
  </si>
  <si>
    <t>M813</t>
  </si>
  <si>
    <t>Class Dance</t>
  </si>
  <si>
    <t>M814</t>
  </si>
  <si>
    <t>Sports Program</t>
  </si>
  <si>
    <t>M815</t>
  </si>
  <si>
    <t>Fitness Program</t>
  </si>
  <si>
    <t>M820</t>
  </si>
  <si>
    <t>Camping</t>
  </si>
  <si>
    <t>M821</t>
  </si>
  <si>
    <t>Summer Camp</t>
  </si>
  <si>
    <t>M823</t>
  </si>
  <si>
    <t>Summer Program</t>
  </si>
  <si>
    <t>M824</t>
  </si>
  <si>
    <t>Other Recreation</t>
  </si>
  <si>
    <t>M831</t>
  </si>
  <si>
    <t>Equipment</t>
  </si>
  <si>
    <t>M832</t>
  </si>
  <si>
    <t>Clothing</t>
  </si>
  <si>
    <t>M9080</t>
  </si>
  <si>
    <t>Behavioral Management Therapy</t>
  </si>
  <si>
    <t>M9085</t>
  </si>
  <si>
    <t>Cognitive Behavioral Therapy</t>
  </si>
  <si>
    <t>M9999</t>
  </si>
  <si>
    <t>Unlisted WRAP Service</t>
  </si>
  <si>
    <t>MATSUPP</t>
  </si>
  <si>
    <t>Materials and Supplies Wrap</t>
  </si>
  <si>
    <t>MNTRSVC</t>
  </si>
  <si>
    <t>Mentor Services</t>
  </si>
  <si>
    <t>RECR</t>
  </si>
  <si>
    <t>RECREATIONAL ACTIVITIES</t>
  </si>
  <si>
    <t>RECRTN</t>
  </si>
  <si>
    <t>Recreation Family Art Music</t>
  </si>
  <si>
    <t>WCFMS</t>
  </si>
  <si>
    <t>Consultation for Managers and Supv</t>
  </si>
  <si>
    <t>ADM00</t>
  </si>
  <si>
    <t>NO SHOW</t>
  </si>
  <si>
    <t>ADM99</t>
  </si>
  <si>
    <t>ADMIN NOTE NOT BILLED</t>
  </si>
  <si>
    <t>24-Hr Svcs-Hospital Inpatient</t>
  </si>
  <si>
    <t>24-Hr Svcs-Hosp Adm Days</t>
  </si>
  <si>
    <t>24-Hr Svcs-Psychiatric Health Facility (PHF)</t>
  </si>
  <si>
    <t>30-34</t>
  </si>
  <si>
    <t>24-Hr Svcs-SNF Intensive</t>
  </si>
  <si>
    <t>24-Hr Svcs-Adult Crisis Residential</t>
  </si>
  <si>
    <t>24-Hr Svcs-Residential, Other</t>
  </si>
  <si>
    <t>65-79</t>
  </si>
  <si>
    <t>24-Hr Svcs-Adult Residential</t>
  </si>
  <si>
    <t>24-Hr Svcs-MH Rehab Centers</t>
  </si>
  <si>
    <t>24-Hr Svcs-Therapeutic Foster Care</t>
  </si>
  <si>
    <t>Day Svcs-Crisis Stab-ER</t>
  </si>
  <si>
    <t>25-29</t>
  </si>
  <si>
    <t>Day Svcs-Crisis Stab-UC</t>
  </si>
  <si>
    <t>30-39</t>
  </si>
  <si>
    <t>Day Svcs-Vocational Svcs</t>
  </si>
  <si>
    <t>Day Svcs-Socialization</t>
  </si>
  <si>
    <t>Day Svcs-SNF Augmentation</t>
  </si>
  <si>
    <t>Day Svcs-Day Trmnt Intsv-Half Day</t>
  </si>
  <si>
    <t>Day Svcs-Day Trmnt Intsv-Full Day</t>
  </si>
  <si>
    <t>91-94</t>
  </si>
  <si>
    <t>Day Svcs-Day Rehab-Half Day</t>
  </si>
  <si>
    <t>95-99</t>
  </si>
  <si>
    <t>Day Svcs-Day Rehab-Full Day</t>
  </si>
  <si>
    <t>01-06, 08-09</t>
  </si>
  <si>
    <t>OP Svcs-Case Mgmt Brokerage</t>
  </si>
  <si>
    <t>OP Svcs-Case Mgmt Brokerage-Katie A</t>
  </si>
  <si>
    <t>10-56, 59</t>
  </si>
  <si>
    <t>OP Svcs-Mental Hlth Svcs</t>
  </si>
  <si>
    <t>OP Svcs-Mental Hlth Svcs-Katie A</t>
  </si>
  <si>
    <t>OP Svcs-TBS</t>
  </si>
  <si>
    <t>OP Svcs-Medication Support</t>
  </si>
  <si>
    <t>70-79</t>
  </si>
  <si>
    <t>OP Svcs-Crisis Intervention</t>
  </si>
  <si>
    <t>05/10</t>
  </si>
  <si>
    <t>05/19</t>
  </si>
  <si>
    <t>05/20</t>
  </si>
  <si>
    <t>05/30</t>
  </si>
  <si>
    <t>05/36</t>
  </si>
  <si>
    <t>05/40</t>
  </si>
  <si>
    <t>05/60</t>
  </si>
  <si>
    <t>05/65</t>
  </si>
  <si>
    <t>05/90</t>
  </si>
  <si>
    <t>05/95</t>
  </si>
  <si>
    <t>10/20</t>
  </si>
  <si>
    <t>10/25</t>
  </si>
  <si>
    <t>10/30</t>
  </si>
  <si>
    <t>10/40</t>
  </si>
  <si>
    <t>10/60</t>
  </si>
  <si>
    <t>10/81</t>
  </si>
  <si>
    <t>10/85</t>
  </si>
  <si>
    <t>10/91</t>
  </si>
  <si>
    <t>10/95</t>
  </si>
  <si>
    <t>15/01</t>
  </si>
  <si>
    <t>15/07</t>
  </si>
  <si>
    <t>15/10</t>
  </si>
  <si>
    <t>15/57</t>
  </si>
  <si>
    <t>15/58</t>
  </si>
  <si>
    <t>15/60</t>
  </si>
  <si>
    <t>15/70</t>
  </si>
  <si>
    <t>DPH - CBHS Behavioral Health</t>
  </si>
  <si>
    <t>BH7019 Manual Claims Adjustment form for MH and SUD/ AOD Services</t>
  </si>
  <si>
    <t>SUD/AOD</t>
  </si>
  <si>
    <r>
      <t xml:space="preserve">1 </t>
    </r>
    <r>
      <rPr>
        <sz val="10"/>
        <rFont val="Arial"/>
        <family val="2"/>
      </rPr>
      <t>= Duplicate Service</t>
    </r>
  </si>
  <si>
    <t>FY:</t>
  </si>
  <si>
    <r>
      <t>2</t>
    </r>
    <r>
      <rPr>
        <sz val="10"/>
        <rFont val="Arial"/>
        <family val="2"/>
      </rPr>
      <t xml:space="preserve"> = No Documentation or Progress Note</t>
    </r>
  </si>
  <si>
    <r>
      <t>3</t>
    </r>
    <r>
      <rPr>
        <sz val="10"/>
        <rFont val="Arial"/>
        <family val="2"/>
      </rPr>
      <t xml:space="preserve"> = No Authorization, POC or PURQC Auth</t>
    </r>
  </si>
  <si>
    <t xml:space="preserve">Legal Entity # &amp; Name:  </t>
  </si>
  <si>
    <t>ORIGINAL ENTRY</t>
  </si>
  <si>
    <t>REPLACEMENT ENTRY</t>
  </si>
  <si>
    <t xml:space="preserve">                 OHC (Medicare or Insurance)</t>
  </si>
  <si>
    <t>Line #</t>
  </si>
  <si>
    <t>Client Last Name, First Name + Middle Initial</t>
  </si>
  <si>
    <t>Client ID #</t>
  </si>
  <si>
    <t>Client Birth Year</t>
  </si>
  <si>
    <t>AVATAR Episode #</t>
  </si>
  <si>
    <t>Date of Service (DOS)</t>
  </si>
  <si>
    <t xml:space="preserve"> AVATAR Service Code</t>
  </si>
  <si>
    <r>
      <t xml:space="preserve">*  </t>
    </r>
    <r>
      <rPr>
        <sz val="10"/>
        <rFont val="Arial"/>
        <family val="2"/>
      </rPr>
      <t>Mode of Svc</t>
    </r>
  </si>
  <si>
    <r>
      <t xml:space="preserve">*  </t>
    </r>
    <r>
      <rPr>
        <sz val="10"/>
        <rFont val="Arial"/>
        <family val="2"/>
      </rPr>
      <t>SFC</t>
    </r>
  </si>
  <si>
    <t>Place of Svc (POS)</t>
  </si>
  <si>
    <t>Units of Service (UOS)</t>
  </si>
  <si>
    <t>Service Cost</t>
  </si>
  <si>
    <r>
      <t xml:space="preserve">*  </t>
    </r>
    <r>
      <rPr>
        <sz val="10"/>
        <rFont val="Arial"/>
        <family val="2"/>
      </rPr>
      <t xml:space="preserve">Service Cost </t>
    </r>
  </si>
  <si>
    <t>AVATAR Claim #</t>
  </si>
  <si>
    <t>PCCN # (see inst)</t>
  </si>
  <si>
    <t>Reason Code</t>
  </si>
  <si>
    <t>NOTE:</t>
  </si>
  <si>
    <r>
      <t xml:space="preserve">* </t>
    </r>
    <r>
      <rPr>
        <sz val="10"/>
        <rFont val="Arial"/>
        <family val="2"/>
      </rPr>
      <t>Service Voided (V), Replaced (R) or None (N)</t>
    </r>
  </si>
  <si>
    <r>
      <t xml:space="preserve">* </t>
    </r>
    <r>
      <rPr>
        <sz val="10"/>
        <rFont val="Arial"/>
        <family val="2"/>
      </rPr>
      <t># in Group For Group Svcs</t>
    </r>
  </si>
  <si>
    <t>*VOID Type</t>
  </si>
  <si>
    <r>
      <t xml:space="preserve">* </t>
    </r>
    <r>
      <rPr>
        <b/>
        <sz val="10"/>
        <rFont val="Arial"/>
        <family val="2"/>
      </rPr>
      <t>MC</t>
    </r>
    <r>
      <rPr>
        <sz val="10"/>
        <rFont val="Arial"/>
        <family val="2"/>
      </rPr>
      <t xml:space="preserve"> (MCal)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or </t>
    </r>
    <r>
      <rPr>
        <b/>
        <sz val="10"/>
        <rFont val="Arial"/>
        <family val="2"/>
      </rPr>
      <t>SD</t>
    </r>
    <r>
      <rPr>
        <sz val="10"/>
        <rFont val="Arial"/>
        <family val="2"/>
      </rPr>
      <t xml:space="preserve"> (Short Doyle)</t>
    </r>
    <r>
      <rPr>
        <b/>
        <sz val="10"/>
        <rFont val="Arial"/>
        <family val="2"/>
      </rPr>
      <t xml:space="preserve"> </t>
    </r>
  </si>
  <si>
    <r>
      <t xml:space="preserve">* </t>
    </r>
    <r>
      <rPr>
        <sz val="10"/>
        <rFont val="Arial"/>
        <family val="2"/>
      </rPr>
      <t>OHC Insurance Company ID #</t>
    </r>
  </si>
  <si>
    <r>
      <t xml:space="preserve">* </t>
    </r>
    <r>
      <rPr>
        <sz val="10"/>
        <rFont val="Arial"/>
        <family val="2"/>
      </rPr>
      <t>OHC $ Amount Received</t>
    </r>
  </si>
  <si>
    <r>
      <t xml:space="preserve">* </t>
    </r>
    <r>
      <rPr>
        <sz val="10"/>
        <rFont val="Arial"/>
        <family val="2"/>
      </rPr>
      <t>OHC Date Received</t>
    </r>
  </si>
  <si>
    <r>
      <t xml:space="preserve">* </t>
    </r>
    <r>
      <rPr>
        <sz val="10"/>
        <rFont val="Arial"/>
        <family val="2"/>
      </rPr>
      <t>OHC Check or Warrant #</t>
    </r>
  </si>
  <si>
    <t>TOTAL</t>
  </si>
  <si>
    <t>TOTAL WITHOUT DELETED LINES</t>
  </si>
  <si>
    <t>Prepared By:</t>
  </si>
  <si>
    <t xml:space="preserve">CBHS Billing Staff will complete the columns that contain asterisks(*). </t>
  </si>
  <si>
    <r>
      <t xml:space="preserve">A completed original signed form </t>
    </r>
    <r>
      <rPr>
        <b/>
        <u/>
        <sz val="10"/>
        <rFont val="Arial"/>
        <family val="2"/>
      </rPr>
      <t>and</t>
    </r>
    <r>
      <rPr>
        <b/>
        <sz val="10"/>
        <rFont val="Arial"/>
        <family val="2"/>
      </rPr>
      <t xml:space="preserve"> electronic file copy are required. </t>
    </r>
  </si>
  <si>
    <t>Phone Number:</t>
  </si>
  <si>
    <t>Send the signed form to:</t>
  </si>
  <si>
    <t>DPH - CBHS Billing Unit</t>
  </si>
  <si>
    <t>Program Administration Approval:</t>
  </si>
  <si>
    <t>Print Name:</t>
  </si>
  <si>
    <t>CBHS Billing Use only:</t>
  </si>
  <si>
    <t>Services verified by:___________________________</t>
  </si>
  <si>
    <t>Date sent to DPH - Fiscal CR: ______________________</t>
  </si>
  <si>
    <t xml:space="preserve">Date Voided/Replaced:  </t>
  </si>
  <si>
    <t>Completed BH7019 copy sent to Provider:  ____________</t>
  </si>
  <si>
    <t>Service Code Value</t>
  </si>
  <si>
    <t>Charge_Category</t>
  </si>
  <si>
    <t>DMH Mode</t>
  </si>
  <si>
    <t>DMH SFC</t>
  </si>
  <si>
    <t>mode_service_55_value</t>
  </si>
  <si>
    <t>mode_service_45_value</t>
  </si>
  <si>
    <t>mode_service_60_value</t>
  </si>
  <si>
    <t>Admin Mode</t>
  </si>
  <si>
    <t>CR_Version</t>
  </si>
  <si>
    <t>CR_Mode</t>
  </si>
  <si>
    <t>CR_SFC</t>
  </si>
  <si>
    <t>CR_ModeSFC</t>
  </si>
  <si>
    <t>SvcIncludeExclude</t>
  </si>
  <si>
    <t>Notes</t>
  </si>
  <si>
    <t>updated 7/23/2020</t>
  </si>
  <si>
    <t>SDMC Hospital</t>
  </si>
  <si>
    <t>Mar 2020</t>
  </si>
  <si>
    <t>0510</t>
  </si>
  <si>
    <t>1-Include</t>
  </si>
  <si>
    <t>FFS Hospital Inpatient</t>
  </si>
  <si>
    <t>FFS HOSPITAL INPATIENT ADMINISTRATIVE DAY</t>
  </si>
  <si>
    <t>0519</t>
  </si>
  <si>
    <t>Crisis Residential</t>
  </si>
  <si>
    <t>0540</t>
  </si>
  <si>
    <t>Non Billable Residential Charge</t>
  </si>
  <si>
    <t>0565</t>
  </si>
  <si>
    <t>RESIDENTIAL NONBILLABLE</t>
  </si>
  <si>
    <t>PHF Services</t>
  </si>
  <si>
    <t>0520</t>
  </si>
  <si>
    <t>IMD/ MHRC</t>
  </si>
  <si>
    <t>0535</t>
  </si>
  <si>
    <t>36</t>
  </si>
  <si>
    <t>0536</t>
  </si>
  <si>
    <t>0550</t>
  </si>
  <si>
    <t>90</t>
  </si>
  <si>
    <t>0590</t>
  </si>
  <si>
    <t>MHRC3A</t>
  </si>
  <si>
    <t>MH REHAB CENTER,Level 3A</t>
  </si>
  <si>
    <t>NM0100</t>
  </si>
  <si>
    <t>Non-Medi-Cal Hospital IP Acute Day</t>
  </si>
  <si>
    <t>Non-Billable services</t>
  </si>
  <si>
    <t>0560</t>
  </si>
  <si>
    <t>80</t>
  </si>
  <si>
    <t>0580</t>
  </si>
  <si>
    <t>85</t>
  </si>
  <si>
    <t>0585</t>
  </si>
  <si>
    <t>SDMC HOSPITAL INPATIENT ADMINISTRATIVE DAY</t>
  </si>
  <si>
    <t>SNF Services</t>
  </si>
  <si>
    <t>0530</t>
  </si>
  <si>
    <t>0595</t>
  </si>
  <si>
    <t>MH Day Rehabilitation</t>
  </si>
  <si>
    <t>18</t>
  </si>
  <si>
    <t>1095</t>
  </si>
  <si>
    <t>MH Day Treatment Intensive</t>
  </si>
  <si>
    <t>81</t>
  </si>
  <si>
    <t>1081</t>
  </si>
  <si>
    <t>1091</t>
  </si>
  <si>
    <t>1085</t>
  </si>
  <si>
    <t>Jail Services</t>
  </si>
  <si>
    <t>1020</t>
  </si>
  <si>
    <t>MH Crisis Stabilization</t>
  </si>
  <si>
    <t>1025</t>
  </si>
  <si>
    <t>1060</t>
  </si>
  <si>
    <t>1040</t>
  </si>
  <si>
    <t>VOC30</t>
  </si>
  <si>
    <t>VOCATIONAL SERVICES</t>
  </si>
  <si>
    <t>Vocational Services</t>
  </si>
  <si>
    <t>1030</t>
  </si>
  <si>
    <t>VOC41</t>
  </si>
  <si>
    <t>JOB DEVELOPMENT - VOCATIONAL SERVICE</t>
  </si>
  <si>
    <t>VOC42</t>
  </si>
  <si>
    <t>JOB PLACEMENT - VOCATIONAL SERVICE</t>
  </si>
  <si>
    <t>VOC43</t>
  </si>
  <si>
    <t>JOB COACHING - VOCATIONAL SERVICE</t>
  </si>
  <si>
    <t>90772</t>
  </si>
  <si>
    <t>MEDICATION/INJECTION</t>
  </si>
  <si>
    <t>MH Medication Services</t>
  </si>
  <si>
    <t>60-68</t>
  </si>
  <si>
    <t>15</t>
  </si>
  <si>
    <t>1560</t>
  </si>
  <si>
    <t>90785</t>
  </si>
  <si>
    <t>Interactive complexity</t>
  </si>
  <si>
    <t>MH Outpatient Services</t>
  </si>
  <si>
    <t>1501</t>
  </si>
  <si>
    <t>90785I</t>
  </si>
  <si>
    <t>Interactive complexity in IP setting</t>
  </si>
  <si>
    <t>MH Professional Inpatient Visit</t>
  </si>
  <si>
    <t>12</t>
  </si>
  <si>
    <t>90791</t>
  </si>
  <si>
    <t>Diagnostic Evaluation (no medical)</t>
  </si>
  <si>
    <t>30-56</t>
  </si>
  <si>
    <t>1510</t>
  </si>
  <si>
    <t>90792</t>
  </si>
  <si>
    <t>Diagnostic Eval with Medical</t>
  </si>
  <si>
    <t>1560 effective 1/1/2017, see email from Maria B on 11/28/16</t>
  </si>
  <si>
    <t>90832</t>
  </si>
  <si>
    <t>Psychotherapy 16-37 Minutes FTF</t>
  </si>
  <si>
    <t>MH Psychotherapy</t>
  </si>
  <si>
    <t>90833</t>
  </si>
  <si>
    <t>30 minutes psychotherapy add-on code</t>
  </si>
  <si>
    <t>90833I</t>
  </si>
  <si>
    <t>Psychotherapy Add-on 30Min IP setting</t>
  </si>
  <si>
    <t>59</t>
  </si>
  <si>
    <t>90834</t>
  </si>
  <si>
    <t>Psychotherapy 38-52 Minutes FTF</t>
  </si>
  <si>
    <t>90836</t>
  </si>
  <si>
    <t>45 minutes psychotherapy add on code</t>
  </si>
  <si>
    <t>90836I</t>
  </si>
  <si>
    <t>Psychotherapy Add-on 45Min IP setting</t>
  </si>
  <si>
    <t>90837</t>
  </si>
  <si>
    <t>Psychotherapy 53+ Minutes FTF</t>
  </si>
  <si>
    <t>90838</t>
  </si>
  <si>
    <t>60 minutes Psychotherapy add-on code</t>
  </si>
  <si>
    <t>90838I</t>
  </si>
  <si>
    <t>Psychotherapy Add-on 60Min IP setting</t>
  </si>
  <si>
    <t>90839</t>
  </si>
  <si>
    <t>Psychotherapy for Crisis, First 60 Min</t>
  </si>
  <si>
    <t>Psychotherapy Crisis Services</t>
  </si>
  <si>
    <t>70-78</t>
  </si>
  <si>
    <t>1570</t>
  </si>
  <si>
    <t>9083X</t>
  </si>
  <si>
    <t>Psychotherapy ADD-ONs</t>
  </si>
  <si>
    <t>90840</t>
  </si>
  <si>
    <t>Psychotherapy for Crisis add-on code</t>
  </si>
  <si>
    <t>90846</t>
  </si>
  <si>
    <t>FAMILY PSYCHOTHERAPY W/O CLIENT PRESENT</t>
  </si>
  <si>
    <t>90847</t>
  </si>
  <si>
    <t>Family Psychotherapy WITH Client Present</t>
  </si>
  <si>
    <t>90849</t>
  </si>
  <si>
    <t>Multiple Family Group Psychotherapy</t>
  </si>
  <si>
    <t>90853</t>
  </si>
  <si>
    <t>GROUP PSYCHOTHERAPY</t>
  </si>
  <si>
    <t>90870</t>
  </si>
  <si>
    <t>ECT Single Seizure</t>
  </si>
  <si>
    <t>previously 15/10</t>
  </si>
  <si>
    <t>90875</t>
  </si>
  <si>
    <t>BIOFEEDBACK - INDIVIDUAL PSYCHOPHYSIOLOGICAL THERAPY</t>
  </si>
  <si>
    <t>90882</t>
  </si>
  <si>
    <t>ENVIRONMENTAL INTERVENTION</t>
  </si>
  <si>
    <t>MH Case Management</t>
  </si>
  <si>
    <t>90885</t>
  </si>
  <si>
    <t>PSYCHIATRIC RECORDS EVALUATION</t>
  </si>
  <si>
    <t>90887</t>
  </si>
  <si>
    <t>INTERPRET OR EXPLAIN PSYCHIATRIC INFO</t>
  </si>
  <si>
    <t>90889</t>
  </si>
  <si>
    <t>PSYCHIATRIC REPORT PREPARATION</t>
  </si>
  <si>
    <t>96101</t>
  </si>
  <si>
    <t>Psychological Testing Admin Intrpt Rpt</t>
  </si>
  <si>
    <t>96105</t>
  </si>
  <si>
    <t>APHASIA ASSESSMENT</t>
  </si>
  <si>
    <t>96130</t>
  </si>
  <si>
    <t>Psychological Testing Eval svc,1st hour</t>
  </si>
  <si>
    <t>96131</t>
  </si>
  <si>
    <t>Psychological Testing Eval svc,Add.Hr</t>
  </si>
  <si>
    <t>96136</t>
  </si>
  <si>
    <t>Psychological Adm and Scoring,1st 30 min</t>
  </si>
  <si>
    <t>96137</t>
  </si>
  <si>
    <t>Psychological Adm and Scoring,Add.30 min</t>
  </si>
  <si>
    <t>96138</t>
  </si>
  <si>
    <t>Psy Adm Scoring,1st 30 mins. by Tech</t>
  </si>
  <si>
    <t>96139</t>
  </si>
  <si>
    <t>Psy Adm Scoring, Add.30 mins. by Tech</t>
  </si>
  <si>
    <t>97810</t>
  </si>
  <si>
    <t>ACUPUNCTURE WITHOUT ELECTRICAL STIMULI</t>
  </si>
  <si>
    <t>97813</t>
  </si>
  <si>
    <t>ACUPUNCTURE W/ELECTRICAL STIMULI</t>
  </si>
  <si>
    <t>99078</t>
  </si>
  <si>
    <t>Educational Group Counseling by MD</t>
  </si>
  <si>
    <t>99201</t>
  </si>
  <si>
    <t>E/M Office NEW Clt Level 1</t>
  </si>
  <si>
    <t>Evaluation and Management Services</t>
  </si>
  <si>
    <t>99202</t>
  </si>
  <si>
    <t>E/M Office NEW Clt Level 2</t>
  </si>
  <si>
    <t>99203</t>
  </si>
  <si>
    <t>E/M Office NEW Clt Level 3</t>
  </si>
  <si>
    <t>99204</t>
  </si>
  <si>
    <t>E/M Office NEW Clt Level 4</t>
  </si>
  <si>
    <t>99205</t>
  </si>
  <si>
    <t>E/M Office NEW Clt Level 5</t>
  </si>
  <si>
    <t>99211</t>
  </si>
  <si>
    <t>E/M Office Established Clt Lvl 1</t>
  </si>
  <si>
    <t>99212</t>
  </si>
  <si>
    <t>E/M Office Established Clt Lvl 2</t>
  </si>
  <si>
    <t>99213</t>
  </si>
  <si>
    <t>E/M Office Established Clt Lvl 3</t>
  </si>
  <si>
    <t>99214</t>
  </si>
  <si>
    <t>E/M Office Established Clt Lvl 4</t>
  </si>
  <si>
    <t>99215</t>
  </si>
  <si>
    <t>E/M Office Established Clt Lvl 5</t>
  </si>
  <si>
    <t>99221</t>
  </si>
  <si>
    <t>E/M Initial Hospital Care 30 min Level 1</t>
  </si>
  <si>
    <t>69</t>
  </si>
  <si>
    <t>99222</t>
  </si>
  <si>
    <t>E/M Initial Hospital Care 50 min Level 2</t>
  </si>
  <si>
    <t>99223</t>
  </si>
  <si>
    <t>E/M Initial Hospital Care 70 min Level 3</t>
  </si>
  <si>
    <t>99231</t>
  </si>
  <si>
    <t>E/M Subsequent Hospital Care 15 min Lvl1</t>
  </si>
  <si>
    <t>99232</t>
  </si>
  <si>
    <t>E/M Subsequent Hospital Care 15 min Lvl2</t>
  </si>
  <si>
    <t>99233</t>
  </si>
  <si>
    <t>E/M Subsequent Hospital Care 15 min Lvl3</t>
  </si>
  <si>
    <t>99238</t>
  </si>
  <si>
    <t>Hospital Discharge Services 30 min or &lt;</t>
  </si>
  <si>
    <t>1510 for 11-12 and 12-13, 1560 starting 13-14</t>
  </si>
  <si>
    <t>99239</t>
  </si>
  <si>
    <t>Hospital Discharge Services &gt;30min</t>
  </si>
  <si>
    <t>99251</t>
  </si>
  <si>
    <t>E/M Non-Psych Unit Consul 20min level 1</t>
  </si>
  <si>
    <t>99252</t>
  </si>
  <si>
    <t>E/M Non-Psych Unit Consul 40min level 2</t>
  </si>
  <si>
    <t>99253</t>
  </si>
  <si>
    <t>E/M Non-Psych Unit Consul 55min level 3</t>
  </si>
  <si>
    <t>99254</t>
  </si>
  <si>
    <t>E/M Non-Psych Unit Consul 80min level 4</t>
  </si>
  <si>
    <t>99255</t>
  </si>
  <si>
    <t>E/M Non-Psych Unit Consul 110min level 5</t>
  </si>
  <si>
    <t>99281</t>
  </si>
  <si>
    <t>EMERGENCY DEPT VISIT Level 1</t>
  </si>
  <si>
    <t>99282</t>
  </si>
  <si>
    <t>EMERGENCY DEPT VISIT Level 2</t>
  </si>
  <si>
    <t>99283</t>
  </si>
  <si>
    <t>EMERGENCY DEPT VISIT Level 3</t>
  </si>
  <si>
    <t>99284</t>
  </si>
  <si>
    <t>EMERGENCY DEPT VISIT Level 4</t>
  </si>
  <si>
    <t>99285</t>
  </si>
  <si>
    <t>EMERGENCY DEPT VISIT Level 5</t>
  </si>
  <si>
    <t>99304</t>
  </si>
  <si>
    <t>E/M Initial Nursing FacilityCare Lvl 1</t>
  </si>
  <si>
    <t>99305</t>
  </si>
  <si>
    <t>E/M Initial Nursing FacilityCare Lvl 2</t>
  </si>
  <si>
    <t>99306</t>
  </si>
  <si>
    <t>E/M Initial Nursing FacilityCare Lvl 3</t>
  </si>
  <si>
    <t>99307</t>
  </si>
  <si>
    <t>E/M SubsequentNursingFaciliyCare Lvl 1</t>
  </si>
  <si>
    <t>99308</t>
  </si>
  <si>
    <t>E/M SubsequentNursingFaciliyCare Lvl 2</t>
  </si>
  <si>
    <t>99309</t>
  </si>
  <si>
    <t>E/M SubsequentNursingFaciliyCare Lvl 3</t>
  </si>
  <si>
    <t>99310</t>
  </si>
  <si>
    <t>E/M SubsequentNursingFaciliyCare Lvl 4</t>
  </si>
  <si>
    <t>99315</t>
  </si>
  <si>
    <t>Nursing Facility Care Discharge &lt; 30 min</t>
  </si>
  <si>
    <t>99316</t>
  </si>
  <si>
    <t>Nursing Facility Care Discharge &gt; 30 min</t>
  </si>
  <si>
    <t>99318</t>
  </si>
  <si>
    <t>E/M Other Nursing Facility Services</t>
  </si>
  <si>
    <t>99324</t>
  </si>
  <si>
    <t>E/M Domiciliary New Clt Lvl 1</t>
  </si>
  <si>
    <t>99325</t>
  </si>
  <si>
    <t>E/M Domiciliary New Clt Lvl 2</t>
  </si>
  <si>
    <t>99326</t>
  </si>
  <si>
    <t>E/M Domiciliary New Clt Lvl 3</t>
  </si>
  <si>
    <t>99327</t>
  </si>
  <si>
    <t>E/M Domiciliary New Clt Lvl 4</t>
  </si>
  <si>
    <t>99328</t>
  </si>
  <si>
    <t>E/M Domiciliary New Clt Lvl 5</t>
  </si>
  <si>
    <t>99332</t>
  </si>
  <si>
    <t>Domiciliary Rest Home Visit Est Pt Mod</t>
  </si>
  <si>
    <t>99333</t>
  </si>
  <si>
    <t>Domiciliary Rest Home Visit Est Pt High</t>
  </si>
  <si>
    <t>99334</t>
  </si>
  <si>
    <t>E/M Domiciliary Established Clt Lvl 1</t>
  </si>
  <si>
    <t>99335</t>
  </si>
  <si>
    <t>E/M Domiciliary Established Clt Lvl 2</t>
  </si>
  <si>
    <t>99336</t>
  </si>
  <si>
    <t>E/M Domiciliary Established Clt Lvl 3</t>
  </si>
  <si>
    <t>99337</t>
  </si>
  <si>
    <t>E/M Domiciliary Established Clt Lvl 4</t>
  </si>
  <si>
    <t>99339</t>
  </si>
  <si>
    <t>E/M Assisted Living Facility &lt; 30 Min</t>
  </si>
  <si>
    <t>99340</t>
  </si>
  <si>
    <t>E/M Assisted Living Facility &gt; 30 mi</t>
  </si>
  <si>
    <t>99341</t>
  </si>
  <si>
    <t>E/M Home New Clt Level 1</t>
  </si>
  <si>
    <t>99342</t>
  </si>
  <si>
    <t>E/M Home New Clt Level 2</t>
  </si>
  <si>
    <t>99343</t>
  </si>
  <si>
    <t>E/M Home New Clt Level 3</t>
  </si>
  <si>
    <t>99344</t>
  </si>
  <si>
    <t>E/M Home New Clt Level 4</t>
  </si>
  <si>
    <t>99345</t>
  </si>
  <si>
    <t>E/M Home New Clt Level 5</t>
  </si>
  <si>
    <t>99347</t>
  </si>
  <si>
    <t>E/M Home Established Clt Level 1</t>
  </si>
  <si>
    <t>99348</t>
  </si>
  <si>
    <t>E/M Home Established Clt Level 2</t>
  </si>
  <si>
    <t>99349</t>
  </si>
  <si>
    <t>E/M Home Established Clt Level 3</t>
  </si>
  <si>
    <t>99350</t>
  </si>
  <si>
    <t>E/M Home Established Clt Level 4</t>
  </si>
  <si>
    <t>99361</t>
  </si>
  <si>
    <t>Case Conf w/out Patient MD 30 Min</t>
  </si>
  <si>
    <t>99362</t>
  </si>
  <si>
    <t>Case Conference w/out Pt MD 60 Min</t>
  </si>
  <si>
    <t>99367</t>
  </si>
  <si>
    <t>Medical Team Conference (PT/Fam Not Pres</t>
  </si>
  <si>
    <t>99510</t>
  </si>
  <si>
    <t>Home Visit Indiv Fam Mar by NonMD</t>
  </si>
  <si>
    <t>ANCECT</t>
  </si>
  <si>
    <t>Ancillary Charges for ECT Service</t>
  </si>
  <si>
    <t>Ancillary Services Non-billable</t>
  </si>
  <si>
    <t>MH Diagnosis Evaluation Assessment</t>
  </si>
  <si>
    <t>MH Rehab ASMT &amp; Outpatient Services</t>
  </si>
  <si>
    <t>AB 403 Assessments</t>
  </si>
  <si>
    <t>MH Rehab Outpatient Services</t>
  </si>
  <si>
    <t>56</t>
  </si>
  <si>
    <t>1556</t>
  </si>
  <si>
    <t>AB 403 CFT Case Maagement</t>
  </si>
  <si>
    <t>1506</t>
  </si>
  <si>
    <t>CO96102</t>
  </si>
  <si>
    <t>Court Psych Reporting</t>
  </si>
  <si>
    <t>MH Crisis Intervention</t>
  </si>
  <si>
    <t>Existing Client E/M Med Support Level 1</t>
  </si>
  <si>
    <t>Existing Client E/M Med Support Level 2</t>
  </si>
  <si>
    <t>Existing Client E/M Med Support Level 3</t>
  </si>
  <si>
    <t>Existing Client E/M Med Support Level 4</t>
  </si>
  <si>
    <t>Existing Client E/M Med Support Level 5</t>
  </si>
  <si>
    <t>Group Collateral Service</t>
  </si>
  <si>
    <t>MH Medication Support Services</t>
  </si>
  <si>
    <t>MH Group Psychosocial REHAB</t>
  </si>
  <si>
    <t>MH Rehab &amp; Psychotherapy Services</t>
  </si>
  <si>
    <t>MED Support Plan DevTrng</t>
  </si>
  <si>
    <t>H0036</t>
  </si>
  <si>
    <t>Individual Fam Group Svc Field Other Loc</t>
  </si>
  <si>
    <t>H0036G</t>
  </si>
  <si>
    <t>FAMILY TX GROUP FTF</t>
  </si>
  <si>
    <t>H0036I</t>
  </si>
  <si>
    <t>FAMILY TX INDIVIDUAL FTF</t>
  </si>
  <si>
    <t>H0046</t>
  </si>
  <si>
    <t>Collateral Svc Field School or Other Loc</t>
  </si>
  <si>
    <t>H2010</t>
  </si>
  <si>
    <t>Medication Support FTF in Community</t>
  </si>
  <si>
    <t>H2010DB</t>
  </si>
  <si>
    <t>DBT MEDICATION SUPPORT/MONITORING</t>
  </si>
  <si>
    <t>H2010GP</t>
  </si>
  <si>
    <t>MEDICATION - MH REHAB GROUP SVC</t>
  </si>
  <si>
    <t>H2010MT</t>
  </si>
  <si>
    <t>MEDICATION SUPPORT/MONITORING</t>
  </si>
  <si>
    <t>H2011</t>
  </si>
  <si>
    <t>CRISIS INTERVENTION</t>
  </si>
  <si>
    <t>H2011DB</t>
  </si>
  <si>
    <t>DBT CRISIS INTERVENTION</t>
  </si>
  <si>
    <t>H2015</t>
  </si>
  <si>
    <t>Comp Comm Supp Svcs NonMD</t>
  </si>
  <si>
    <t>H2015AD</t>
  </si>
  <si>
    <t>DBT ASSESSMENT/TX PLANNING</t>
  </si>
  <si>
    <t>H2015AL</t>
  </si>
  <si>
    <t>ERMHS SED Assessment with Language Diff</t>
  </si>
  <si>
    <t>H2015AP</t>
  </si>
  <si>
    <t>PLAN DEVELOPMENT</t>
  </si>
  <si>
    <t>H2015AS</t>
  </si>
  <si>
    <t>ASSESSMENT - REHAB</t>
  </si>
  <si>
    <t>H2015CG</t>
  </si>
  <si>
    <t>COLLATERAL - Group REHAB Svc</t>
  </si>
  <si>
    <t>H2015CI</t>
  </si>
  <si>
    <t>COLLATERAL - Individual REHAB</t>
  </si>
  <si>
    <t>H2015CL</t>
  </si>
  <si>
    <t>Collateral with Language</t>
  </si>
  <si>
    <t>H2015GD</t>
  </si>
  <si>
    <t>DBT GROUP THERAPY</t>
  </si>
  <si>
    <t>H2015GT</t>
  </si>
  <si>
    <t>GROUP THERAPY - MH REHAB SVC</t>
  </si>
  <si>
    <t>H2015ID</t>
  </si>
  <si>
    <t>DBT INDIVIDUAL THERAPY</t>
  </si>
  <si>
    <t>H2015IT</t>
  </si>
  <si>
    <t>INDIVIDUAL THERAPY - REHAB</t>
  </si>
  <si>
    <t>H2015PL</t>
  </si>
  <si>
    <t>Plan Development with Language</t>
  </si>
  <si>
    <t>H2017G</t>
  </si>
  <si>
    <t>Group MH Rehab Svc</t>
  </si>
  <si>
    <t>H2017I</t>
  </si>
  <si>
    <t>Individual MH Rehab Svc</t>
  </si>
  <si>
    <t>THERAPEUTIC BEHAVIORAL HEALTH SVC 1:1</t>
  </si>
  <si>
    <t>MH Therapeutic Behavioral Services</t>
  </si>
  <si>
    <t>1558</t>
  </si>
  <si>
    <t>TBS PLAN DEVELOPMENT / ASSESSMENT</t>
  </si>
  <si>
    <t>TBS COLLATERAL</t>
  </si>
  <si>
    <t>Individual Psychotherapy Counseling</t>
  </si>
  <si>
    <t>MEDICATION SUPPORT Inpatient</t>
  </si>
  <si>
    <t>Case Mgmt for Placement IP</t>
  </si>
  <si>
    <t>MH Individual Psychosocial Rehab</t>
  </si>
  <si>
    <t>Intensive Care Coordination for Katie A</t>
  </si>
  <si>
    <t>1507</t>
  </si>
  <si>
    <t>Intensive Home-Based Service for Katie A</t>
  </si>
  <si>
    <t>1557</t>
  </si>
  <si>
    <t>LCKASMT</t>
  </si>
  <si>
    <t>ASSESSMENT DURING LOCKOUT</t>
  </si>
  <si>
    <t>LCKCOLL</t>
  </si>
  <si>
    <t>COLLATERAL DURING LOCKOUT</t>
  </si>
  <si>
    <t>LCKGREHAB</t>
  </si>
  <si>
    <t>GROUP REHAB DURING LOCKOUT</t>
  </si>
  <si>
    <t>LCKGRP</t>
  </si>
  <si>
    <t>GROUP THERAPY DURING LOCKOUT</t>
  </si>
  <si>
    <t>LCKIND</t>
  </si>
  <si>
    <t>INDIVIDUAL THERAPY DURING LOCKOUT</t>
  </si>
  <si>
    <t>LCKIREHAB</t>
  </si>
  <si>
    <t>INDIVIDUAL REHAB DURING LOCKOUT</t>
  </si>
  <si>
    <t>LCKPLDEV</t>
  </si>
  <si>
    <t>PLAN DEVELOPMENT DURING LOCKOUT</t>
  </si>
  <si>
    <t>M0064</t>
  </si>
  <si>
    <t>BRIEF MEDICATION VISIT</t>
  </si>
  <si>
    <t>Non-MC Assessment</t>
  </si>
  <si>
    <t>Case Mgmt - Not Billable</t>
  </si>
  <si>
    <t>Non-MC Collateral</t>
  </si>
  <si>
    <t>Group Therapy - Not Billable</t>
  </si>
  <si>
    <t>Individual Therapy - Not Billable</t>
  </si>
  <si>
    <t>Medication Support - Not Billable</t>
  </si>
  <si>
    <t>Non-MC Plan Development</t>
  </si>
  <si>
    <t>Intensive OutPatient Psychiatric TX</t>
  </si>
  <si>
    <t>S9485</t>
  </si>
  <si>
    <t>CRISIS INTER MH PER DIEM</t>
  </si>
  <si>
    <t>CASE MANAGEMENT BROKERAGE</t>
  </si>
  <si>
    <t>T1017AL</t>
  </si>
  <si>
    <t>Case Mgmt with Language</t>
  </si>
  <si>
    <t>T1017DB</t>
  </si>
  <si>
    <t>DBT CASE MANAGEMENT</t>
  </si>
  <si>
    <t>T1017P</t>
  </si>
  <si>
    <t>CASE MGMT FOR PLACEMENT WITHIN 30 DAYS</t>
  </si>
  <si>
    <t>T1017WC</t>
  </si>
  <si>
    <t>WELLNESS CHECK CM</t>
  </si>
  <si>
    <t>TEEML1</t>
  </si>
  <si>
    <t>Existing Client Telepsychiatry Level 1</t>
  </si>
  <si>
    <t>TEEML2</t>
  </si>
  <si>
    <t>Existing Client Telepsychiatry Level 2</t>
  </si>
  <si>
    <t>TEEML3</t>
  </si>
  <si>
    <t>Existing Client Telepsychiatry Level 3</t>
  </si>
  <si>
    <t>TEEML4</t>
  </si>
  <si>
    <t>Existing Client Telepsychiatry Level 4</t>
  </si>
  <si>
    <t>TEEML5</t>
  </si>
  <si>
    <t>Existing Client Telepsychiatry Level 5</t>
  </si>
  <si>
    <t>TRAVEL</t>
  </si>
  <si>
    <t>Provider Travel Reimbursement</t>
  </si>
  <si>
    <t>Transportation Services</t>
  </si>
  <si>
    <t>1001</t>
  </si>
  <si>
    <t>CMHC Residential Treatment, Per Diem</t>
  </si>
  <si>
    <t>ED</t>
  </si>
  <si>
    <t>EDED</t>
  </si>
  <si>
    <t>?</t>
  </si>
  <si>
    <t>101</t>
  </si>
  <si>
    <t>FFS Psych Inpatient Hosp for ED</t>
  </si>
  <si>
    <t>900</t>
  </si>
  <si>
    <t>Oct 2019</t>
  </si>
  <si>
    <t>10/EE on program code 38ARDS</t>
  </si>
  <si>
    <t>CO96101</t>
  </si>
  <si>
    <t>0000</t>
  </si>
  <si>
    <t>2-Exclude</t>
  </si>
  <si>
    <t>ADM10</t>
  </si>
  <si>
    <t>0040</t>
  </si>
  <si>
    <t>ADM30</t>
  </si>
  <si>
    <t>ADMMEDX</t>
  </si>
  <si>
    <t>APPT</t>
  </si>
  <si>
    <t>BALANCE</t>
  </si>
  <si>
    <t>DELETE</t>
  </si>
  <si>
    <t>DEPOSIT</t>
  </si>
  <si>
    <t>G0444</t>
  </si>
  <si>
    <t>HHCONFR</t>
  </si>
  <si>
    <t>HHENGAGE</t>
  </si>
  <si>
    <t>HHFTFL</t>
  </si>
  <si>
    <t>HHFTFN</t>
  </si>
  <si>
    <t>HHNOCLTL</t>
  </si>
  <si>
    <t>HHNOCLTN</t>
  </si>
  <si>
    <t>HHPHONEL</t>
  </si>
  <si>
    <t>HHPHONEN</t>
  </si>
  <si>
    <t>LH90785</t>
  </si>
  <si>
    <t>LH90792</t>
  </si>
  <si>
    <t>LH90832</t>
  </si>
  <si>
    <t>LH90834</t>
  </si>
  <si>
    <t>LH90837</t>
  </si>
  <si>
    <t>LH90839</t>
  </si>
  <si>
    <t>LH90840</t>
  </si>
  <si>
    <t>LH90846</t>
  </si>
  <si>
    <t>LH90847</t>
  </si>
  <si>
    <t>LH90849</t>
  </si>
  <si>
    <t>LH90853</t>
  </si>
  <si>
    <t>LH96101</t>
  </si>
  <si>
    <t>LH96105</t>
  </si>
  <si>
    <t>LH96116</t>
  </si>
  <si>
    <t>LH96118</t>
  </si>
  <si>
    <t>LH96121</t>
  </si>
  <si>
    <t>LH96132</t>
  </si>
  <si>
    <t>LH96133</t>
  </si>
  <si>
    <t>LH96136</t>
  </si>
  <si>
    <t>LH96137</t>
  </si>
  <si>
    <t>LH96150</t>
  </si>
  <si>
    <t>LH96151</t>
  </si>
  <si>
    <t>LH96152</t>
  </si>
  <si>
    <t>LH96153</t>
  </si>
  <si>
    <t>LH96154</t>
  </si>
  <si>
    <t>LH96155</t>
  </si>
  <si>
    <t>LH99201</t>
  </si>
  <si>
    <t>LH99202</t>
  </si>
  <si>
    <t>LH99203</t>
  </si>
  <si>
    <t>LH99204</t>
  </si>
  <si>
    <t>LH99205</t>
  </si>
  <si>
    <t>LH99212</t>
  </si>
  <si>
    <t>LH99213</t>
  </si>
  <si>
    <t>LH99214</t>
  </si>
  <si>
    <t>LH99215</t>
  </si>
  <si>
    <t>LH99241</t>
  </si>
  <si>
    <t>LH99242</t>
  </si>
  <si>
    <t>LH99243</t>
  </si>
  <si>
    <t>LH99244</t>
  </si>
  <si>
    <t>LH99245</t>
  </si>
  <si>
    <t>LH99251</t>
  </si>
  <si>
    <t>LH99252</t>
  </si>
  <si>
    <t>LH99253</t>
  </si>
  <si>
    <t>LH99254</t>
  </si>
  <si>
    <t>LH99255</t>
  </si>
  <si>
    <t>LH99308</t>
  </si>
  <si>
    <t>LH99309</t>
  </si>
  <si>
    <t>LH99310</t>
  </si>
  <si>
    <t>LH99356</t>
  </si>
  <si>
    <t>LH99357</t>
  </si>
  <si>
    <t>LH99366</t>
  </si>
  <si>
    <t>LH99368</t>
  </si>
  <si>
    <t>LH99406</t>
  </si>
  <si>
    <t>LH99407</t>
  </si>
  <si>
    <t>LH99408</t>
  </si>
  <si>
    <t>LH99409</t>
  </si>
  <si>
    <t>LHASMT</t>
  </si>
  <si>
    <t>LHBC</t>
  </si>
  <si>
    <t>LHBPDEV</t>
  </si>
  <si>
    <t>LHBPTFU</t>
  </si>
  <si>
    <t>LHCRISIS</t>
  </si>
  <si>
    <t>LHNCM</t>
  </si>
  <si>
    <t>LHNCOL</t>
  </si>
  <si>
    <t>LHNGRP</t>
  </si>
  <si>
    <t>LHNMED</t>
  </si>
  <si>
    <t>LHNTP</t>
  </si>
  <si>
    <t>LHREHAB</t>
  </si>
  <si>
    <t>NB96116</t>
  </si>
  <si>
    <t>NB96118</t>
  </si>
  <si>
    <t>NB96150</t>
  </si>
  <si>
    <t>NB96151</t>
  </si>
  <si>
    <t>NB96152</t>
  </si>
  <si>
    <t>NB96153</t>
  </si>
  <si>
    <t>NB96154</t>
  </si>
  <si>
    <t>NB96155</t>
  </si>
  <si>
    <t>NOTAVAILAB</t>
  </si>
  <si>
    <t>OD</t>
  </si>
  <si>
    <t>PHARM1</t>
  </si>
  <si>
    <t>URQA1</t>
  </si>
  <si>
    <t>42</t>
  </si>
  <si>
    <t>0042</t>
  </si>
  <si>
    <t>URQA2</t>
  </si>
  <si>
    <t>ZADMIN</t>
  </si>
  <si>
    <t>ZCLINOD</t>
  </si>
  <si>
    <t>ZCM</t>
  </si>
  <si>
    <t>0020</t>
  </si>
  <si>
    <t>ZCONSULT</t>
  </si>
  <si>
    <t>ZFOLLOW</t>
  </si>
  <si>
    <t>ZGRP</t>
  </si>
  <si>
    <t>ZHOLIDAY</t>
  </si>
  <si>
    <t>ZHOMESCH</t>
  </si>
  <si>
    <t>ZINASGS</t>
  </si>
  <si>
    <t>ZINTAKE</t>
  </si>
  <si>
    <t>ZINTKASSES</t>
  </si>
  <si>
    <t>ZLEAVE</t>
  </si>
  <si>
    <t>ZLUNCH</t>
  </si>
  <si>
    <t>ZMEDOD</t>
  </si>
  <si>
    <t>ZNOTAVAIL</t>
  </si>
  <si>
    <t>ZOD</t>
  </si>
  <si>
    <t>ZOFFSITE</t>
  </si>
  <si>
    <t>ZOTHER</t>
  </si>
  <si>
    <t>ZPSYASGS</t>
  </si>
  <si>
    <t>ZPSYASSES</t>
  </si>
  <si>
    <t>ZSTAFFMTG</t>
  </si>
  <si>
    <t>ZSUPER</t>
  </si>
  <si>
    <t>ZTELE</t>
  </si>
  <si>
    <t>BHSCR</t>
  </si>
  <si>
    <t>45</t>
  </si>
  <si>
    <t>4520</t>
  </si>
  <si>
    <t>4510</t>
  </si>
  <si>
    <t>55</t>
  </si>
  <si>
    <t>5501</t>
  </si>
  <si>
    <t>5517</t>
  </si>
  <si>
    <t>5504</t>
  </si>
  <si>
    <t>5535</t>
  </si>
  <si>
    <t>5531</t>
  </si>
  <si>
    <t>5511</t>
  </si>
  <si>
    <t>5521</t>
  </si>
  <si>
    <t>5524</t>
  </si>
  <si>
    <t>6040</t>
  </si>
  <si>
    <t>72</t>
  </si>
  <si>
    <t>6072</t>
  </si>
  <si>
    <t>6060</t>
  </si>
  <si>
    <t>CONSAD</t>
  </si>
  <si>
    <t>6030</t>
  </si>
  <si>
    <t>CONSIN</t>
  </si>
  <si>
    <t>6020</t>
  </si>
  <si>
    <t>6070</t>
  </si>
  <si>
    <t>6071</t>
  </si>
  <si>
    <t>WDT01</t>
  </si>
  <si>
    <t>96100</t>
  </si>
  <si>
    <t>PSYCH TESTING with INTERPRETATION AND RE</t>
  </si>
  <si>
    <t>Aug 2015</t>
  </si>
  <si>
    <t>96118</t>
  </si>
  <si>
    <t>NEUROPSYCHOLOGICAL TESTING</t>
  </si>
  <si>
    <t>99262</t>
  </si>
  <si>
    <t>Follow up Inpatient Consult</t>
  </si>
  <si>
    <t>99311</t>
  </si>
  <si>
    <t>SNF/B&amp;C/Domic./Rest Home - 15 Minutes</t>
  </si>
  <si>
    <t>99323</t>
  </si>
  <si>
    <t>Domiciliary Rest Home Visit New Pt</t>
  </si>
  <si>
    <t>99331</t>
  </si>
  <si>
    <t>Domiciliary Rest Home Visit Est Pt Low</t>
  </si>
  <si>
    <t>MISS</t>
  </si>
  <si>
    <t>MISSED VISIT CODE</t>
  </si>
  <si>
    <t>Before Oct 2019</t>
  </si>
  <si>
    <t>H2012IN</t>
  </si>
  <si>
    <t>NON-BILLABLE INTENSIVE DAY TX</t>
  </si>
  <si>
    <t>H2012RN</t>
  </si>
  <si>
    <t>NON-BILLABLE REHAB DAY TX</t>
  </si>
  <si>
    <t>90801</t>
  </si>
  <si>
    <t>PSYCHIATRIC DIAGNOSIS INTERVIEW EXAM</t>
  </si>
  <si>
    <t>90802</t>
  </si>
  <si>
    <t>PSYCH DIAGNOSIS INTEVIEW EXAM W/INTERPRE</t>
  </si>
  <si>
    <t>90804</t>
  </si>
  <si>
    <t>Individual Psychotherapy 20 -44 mins</t>
  </si>
  <si>
    <t>90805</t>
  </si>
  <si>
    <t>INDIVIDUAL PSYCH EVAL &amp; MGMT 20-44 MINS</t>
  </si>
  <si>
    <t>90806</t>
  </si>
  <si>
    <t>INDIVIDUAL PSYCHOTHERAPY 45-74 MINS</t>
  </si>
  <si>
    <t>90807</t>
  </si>
  <si>
    <t>INDIVIDUAL PSYCH EVAL &amp; MGMT 45-74 MINS</t>
  </si>
  <si>
    <t>90808</t>
  </si>
  <si>
    <t>INDIVIDUAL PSYCHOTHERAPY 75+ MINS</t>
  </si>
  <si>
    <t>90809</t>
  </si>
  <si>
    <t>INDIVIDUAL PSYCH EVAL &amp; MGMT 75+ MINS</t>
  </si>
  <si>
    <t>90810</t>
  </si>
  <si>
    <t xml:space="preserve">INDIVIDUAL PSYCHOTHERAPY W/ INTERPRETER </t>
  </si>
  <si>
    <t>90811</t>
  </si>
  <si>
    <t>INDIVIDUAL PSYCH EVAL &amp; MGMT W/ INTERPRE</t>
  </si>
  <si>
    <t>90812</t>
  </si>
  <si>
    <t>INDIV PSYCHOTHERAPY Interactive 45-74 mn</t>
  </si>
  <si>
    <t>90813</t>
  </si>
  <si>
    <t>90814</t>
  </si>
  <si>
    <t>INDIV PSYCHOTHERAPY Interactive 75+min</t>
  </si>
  <si>
    <t>90857</t>
  </si>
  <si>
    <t>GROUP PSYCHOTHERAPY - INTERACTIVE</t>
  </si>
  <si>
    <t>90862</t>
  </si>
  <si>
    <t>Medication Mgmt W/Brief Psychotherapy</t>
  </si>
  <si>
    <t>96116</t>
  </si>
  <si>
    <t>NEUROBEHAVIORAL STATUS EXAM</t>
  </si>
  <si>
    <t>99303</t>
  </si>
  <si>
    <t>Nursing Facility Care</t>
  </si>
  <si>
    <t>99313</t>
  </si>
  <si>
    <t>SNF/B&amp;C/Domic./Rest Home - 35-45 Minutes</t>
  </si>
  <si>
    <t>H2010MN</t>
  </si>
  <si>
    <t>MEDICATION - NOT BILLABLE</t>
  </si>
  <si>
    <t>H2011N</t>
  </si>
  <si>
    <t>CRISIS INTERVENTION - NOT BILLABLE</t>
  </si>
  <si>
    <t>H2015AN</t>
  </si>
  <si>
    <t>ASSESSMENT - NOT BILLABLE</t>
  </si>
  <si>
    <t>H2015CN</t>
  </si>
  <si>
    <t>COLLATERAL - NOT BILLABLE</t>
  </si>
  <si>
    <t>H2015GN</t>
  </si>
  <si>
    <t>GROUP THERAPY - NOT BILLABLE</t>
  </si>
  <si>
    <t>H2015IN</t>
  </si>
  <si>
    <t>INDIVIDUAL THERAPY - NOT BILLABLE</t>
  </si>
  <si>
    <t>T1017N</t>
  </si>
  <si>
    <t>CASE MGMT - NOT BILLABLE</t>
  </si>
  <si>
    <t>H0004DD</t>
  </si>
  <si>
    <t>INDIVIDUAL SA COUNSELING</t>
  </si>
  <si>
    <t>ADP</t>
  </si>
  <si>
    <t>ADP00</t>
  </si>
  <si>
    <t>H0005DD</t>
  </si>
  <si>
    <t>GROUP SA COUNSELING</t>
  </si>
  <si>
    <t>80003</t>
  </si>
  <si>
    <t>COLLATERAL</t>
  </si>
  <si>
    <t>adp svc code; coded incorrectly as 1510 in the past</t>
  </si>
  <si>
    <t>ASMT</t>
  </si>
  <si>
    <t>Intake and Assessment</t>
  </si>
  <si>
    <t>H0004B</t>
  </si>
  <si>
    <t>MM INDIVIDUAL COUNSLNG/HOS-MEDI-CAL</t>
  </si>
  <si>
    <t>H0004NM</t>
  </si>
  <si>
    <t>INDIVIDUAL COUNSELING SERVICE</t>
  </si>
  <si>
    <t>H0006</t>
  </si>
  <si>
    <t>CASE MANAGEMENT</t>
  </si>
  <si>
    <t>H0022</t>
  </si>
  <si>
    <t>CHILD EARLY INTERV O/P -RES</t>
  </si>
  <si>
    <t>31RCVIND</t>
  </si>
  <si>
    <t>3.1 RES Recovery Individual Counseling</t>
  </si>
  <si>
    <t>added from 19-20</t>
  </si>
  <si>
    <t>JPLAI</t>
  </si>
  <si>
    <t>JAIL IPMHS FOR LONG ACTING INJECTABLES</t>
  </si>
  <si>
    <t>Total Amount</t>
  </si>
  <si>
    <t>DEPARTMENT OF PUBLIC HEALTH CONTRACTOR</t>
  </si>
  <si>
    <t>FISCAL YEAR:</t>
  </si>
  <si>
    <t xml:space="preserve">INVOICE NUMBER: </t>
  </si>
  <si>
    <t>Description</t>
  </si>
  <si>
    <t>Amount</t>
  </si>
  <si>
    <t xml:space="preserve">CBHS BEHAVIORAL HEALTH </t>
  </si>
  <si>
    <t>BH7019 OVERPAYMENT</t>
  </si>
  <si>
    <t>Original Entry</t>
  </si>
  <si>
    <t>Replacement Entry</t>
  </si>
  <si>
    <t>Contract Rate (Prior Year)</t>
  </si>
  <si>
    <t>CR_Amount_Original</t>
  </si>
  <si>
    <t>CR_Amount_Replace</t>
  </si>
  <si>
    <t>Psychiatric Partial Hospitalization</t>
  </si>
  <si>
    <t>EE</t>
  </si>
  <si>
    <t>Court Ordered Psych Testing Admin Reptng</t>
  </si>
  <si>
    <t>No Show</t>
  </si>
  <si>
    <t>00X</t>
  </si>
  <si>
    <t>TRAINING MHP STAFF SKILLS/KNOWLEDGE</t>
  </si>
  <si>
    <t>Utilization Review/ QA/QM</t>
  </si>
  <si>
    <t>Formal Training</t>
  </si>
  <si>
    <t>Attempted Visit</t>
  </si>
  <si>
    <t>Admin Support</t>
  </si>
  <si>
    <t>Administrative Support &amp; Evaluation</t>
  </si>
  <si>
    <t>Admin note Medical Exam Pt Condition</t>
  </si>
  <si>
    <t>Appointment Placeholder</t>
  </si>
  <si>
    <t>For Balance Forwards</t>
  </si>
  <si>
    <t>Delete Service</t>
  </si>
  <si>
    <t>DEPOSIT FOR SERVICES TO BE RENDERED</t>
  </si>
  <si>
    <t>Depresssion Screening</t>
  </si>
  <si>
    <t>NSMH-Primary Care Services</t>
  </si>
  <si>
    <t>Health Home Case Conference</t>
  </si>
  <si>
    <t>SFHP HEALTH HOME</t>
  </si>
  <si>
    <t>HH</t>
  </si>
  <si>
    <t>Health Home Engagement</t>
  </si>
  <si>
    <t>Health Home Face to Face Licensed</t>
  </si>
  <si>
    <t>HH Face to Face Non Licensed</t>
  </si>
  <si>
    <t>Health Home Client Not Present Licensed</t>
  </si>
  <si>
    <t>HH Client Not Present Non Licensed</t>
  </si>
  <si>
    <t>Health Home Phone Licensed</t>
  </si>
  <si>
    <t>HH Phone Non Licensed</t>
  </si>
  <si>
    <t>Interactive Complexity - Add on for Psyc</t>
  </si>
  <si>
    <t>Psychiatric Diagnostic Assessment w/medi</t>
  </si>
  <si>
    <t>Psychotherapy, 30 Minutes</t>
  </si>
  <si>
    <t>Psychotherapy, 45 Minutes</t>
  </si>
  <si>
    <t>Psychotherapy, 60 Minutes</t>
  </si>
  <si>
    <t>Psychotherapy for Crisis,fist 60 Minutes</t>
  </si>
  <si>
    <t>Psychotherapy for Crisis, each addl 30 M</t>
  </si>
  <si>
    <t>Family Psychotherapy Without Patient</t>
  </si>
  <si>
    <t>Family Psychotherapy Patient Present</t>
  </si>
  <si>
    <t>Group Psychotherapy</t>
  </si>
  <si>
    <t>Psychological Testing, Interpretation, R</t>
  </si>
  <si>
    <t>Assessment of Aphasia</t>
  </si>
  <si>
    <t>Neurobehavioral Assessment Exam</t>
  </si>
  <si>
    <t>Neuropsychological Testing</t>
  </si>
  <si>
    <t>Neurobehavioral Status Exam</t>
  </si>
  <si>
    <t>Neuropsychological Testing first hour</t>
  </si>
  <si>
    <t>Neuropsychological Testing 60 MIN UNIT</t>
  </si>
  <si>
    <t>Neuropsychological Testing first 30 min</t>
  </si>
  <si>
    <t>Health + Behavior Assessment</t>
  </si>
  <si>
    <t>Health + Behavior Re-assessment</t>
  </si>
  <si>
    <t>Health + Behavior Intervention, Individu</t>
  </si>
  <si>
    <t>Health + Behavior Intervention, Group</t>
  </si>
  <si>
    <t>Health + Behavior Int, Family w/Pt prese</t>
  </si>
  <si>
    <t>Health + Behavior Interv, Family WO PT</t>
  </si>
  <si>
    <t>E+M Level 1 New</t>
  </si>
  <si>
    <t>E+M Level 2 New</t>
  </si>
  <si>
    <t>E+M Level 3 New</t>
  </si>
  <si>
    <t>E+M Level 4 New</t>
  </si>
  <si>
    <t>E+M Level 5 New</t>
  </si>
  <si>
    <t>E+M Level 2 Established</t>
  </si>
  <si>
    <t>E+M Level 3 Established</t>
  </si>
  <si>
    <t>E+M Level 4 Established</t>
  </si>
  <si>
    <t>E+M Level 5 Established</t>
  </si>
  <si>
    <t>OTPT Initial Consultation, Focused</t>
  </si>
  <si>
    <t>OTPT Initial Consultation, Expanded</t>
  </si>
  <si>
    <t>OTPT Initial Consultation, Details</t>
  </si>
  <si>
    <t>OTPT Initial Consultation, Comprehensive</t>
  </si>
  <si>
    <t>OTPT Initial Consultation, Complex</t>
  </si>
  <si>
    <t>INPT Intial Consultation, Focused</t>
  </si>
  <si>
    <t>INPT Intial Consultation, Expanded</t>
  </si>
  <si>
    <t>INPT Intial Consultation, Details</t>
  </si>
  <si>
    <t>INPT Intial Consultation, Comprehensive</t>
  </si>
  <si>
    <t>INPT Intial Consultation, Complex</t>
  </si>
  <si>
    <t>E+M Level 2 Established Pt at Bedside</t>
  </si>
  <si>
    <t>E+M Level 3 Established Pt at Bedside</t>
  </si>
  <si>
    <t>E+M Level 4, Established Pt at Bedside</t>
  </si>
  <si>
    <t>E+M Prolonged, &gt;1 hour at Bedside</t>
  </si>
  <si>
    <t>E+M Prolonged, Add'l 30 Minutes</t>
  </si>
  <si>
    <t>Medical Team Conference (PT/Fam Present)</t>
  </si>
  <si>
    <t>Medical Team Conference(PT/Fam Not Pres)</t>
  </si>
  <si>
    <t>Smoking Cessation Counseling 3-10 min</t>
  </si>
  <si>
    <t>Smoking Cessation Counseling &gt;10 min</t>
  </si>
  <si>
    <t>SBIRT 15-30 min</t>
  </si>
  <si>
    <t>SBIRT &gt;30 min</t>
  </si>
  <si>
    <t>Risk Assessment/Triage/ Screening</t>
  </si>
  <si>
    <t>Behavior Consultation</t>
  </si>
  <si>
    <t>Behavior Plan Development</t>
  </si>
  <si>
    <t>Behavior Management collateral teaching,</t>
  </si>
  <si>
    <t>Case Management, Non-billable</t>
  </si>
  <si>
    <t>CoLLVisit,NonBill,NonProfess/Pd Caregvr</t>
  </si>
  <si>
    <t>Group Therapy, Non-Billable</t>
  </si>
  <si>
    <t>Medication Support, Non-billable</t>
  </si>
  <si>
    <t>Individual MH Rehabilitation</t>
  </si>
  <si>
    <t>Health and Behavior Initial Assessment</t>
  </si>
  <si>
    <t>Health and Behavior ReAssessment</t>
  </si>
  <si>
    <t>Health and behavior Intervention INDIV</t>
  </si>
  <si>
    <t>Health and behavior Intervention GROUP</t>
  </si>
  <si>
    <t>Health and behavior Int Family with Pt</t>
  </si>
  <si>
    <t>Health and behavior Intrvn FAMILY wo Pt</t>
  </si>
  <si>
    <t>Not Available</t>
  </si>
  <si>
    <t>Officer of the Day</t>
  </si>
  <si>
    <t>PHLEBOTOMY</t>
  </si>
  <si>
    <t>SPMP QA AND UR ACTIVITIES</t>
  </si>
  <si>
    <t>Utilization Review</t>
  </si>
  <si>
    <t>OTHER QA AND UR ACTIVITIES</t>
  </si>
  <si>
    <t>Administrative / Documentation / Travel</t>
  </si>
  <si>
    <t>Clinical OD</t>
  </si>
  <si>
    <t>zCase Management/Collateral</t>
  </si>
  <si>
    <t>ZConsultation</t>
  </si>
  <si>
    <t>zFollow Up Appointment</t>
  </si>
  <si>
    <t>zGroup</t>
  </si>
  <si>
    <t>zClinic Closed/Holiday</t>
  </si>
  <si>
    <t>zHome/School Visit</t>
  </si>
  <si>
    <t>Intake Assessment (Gold Card)</t>
  </si>
  <si>
    <t>zIntake/Psych/Med EVal</t>
  </si>
  <si>
    <t>Intake Assessment</t>
  </si>
  <si>
    <t>Leave</t>
  </si>
  <si>
    <t>Lunch</t>
  </si>
  <si>
    <t>Medical OD</t>
  </si>
  <si>
    <t>zNotAvailable</t>
  </si>
  <si>
    <t>OD / Intake</t>
  </si>
  <si>
    <t>zOffsite meeting</t>
  </si>
  <si>
    <t>zOther</t>
  </si>
  <si>
    <t>Psychiatric Assessment (Gold Card)</t>
  </si>
  <si>
    <t>Psychiatric Assessment</t>
  </si>
  <si>
    <t>Meeting / Training</t>
  </si>
  <si>
    <t>Clinical Supervison</t>
  </si>
  <si>
    <t>zTelephone Availability</t>
  </si>
  <si>
    <t>BH SCREENING</t>
  </si>
  <si>
    <t>BH Screening</t>
  </si>
  <si>
    <t>Community Client Services</t>
  </si>
  <si>
    <t>Human Service Agency Training</t>
  </si>
  <si>
    <t>Mental Health Promotion</t>
  </si>
  <si>
    <t>MH Promotion / Community Client Services</t>
  </si>
  <si>
    <t>Medi-Cal Administrative Services</t>
  </si>
  <si>
    <t>Medi-Cal Outreach</t>
  </si>
  <si>
    <t>Discounted MH Outreach</t>
  </si>
  <si>
    <t>Medi-Cal Eligibility Intake</t>
  </si>
  <si>
    <t>Non SPMP Prog Planning</t>
  </si>
  <si>
    <t>Non SPMP Case Mgmt</t>
  </si>
  <si>
    <t>Crisis Referral</t>
  </si>
  <si>
    <t>SPMP Case Management</t>
  </si>
  <si>
    <t>SPMP Program Planning</t>
  </si>
  <si>
    <t>MH Residential</t>
  </si>
  <si>
    <t>Life Support/Board and Care</t>
  </si>
  <si>
    <t>TRANSPORT FMP WRAP</t>
  </si>
  <si>
    <t>Wrap Services</t>
  </si>
  <si>
    <t>Client Flexible Support Expenditures</t>
  </si>
  <si>
    <t>Case Management Support</t>
  </si>
  <si>
    <t>CONSERVATORSHIP ADMINISTRATION</t>
  </si>
  <si>
    <t>Conservatorship</t>
  </si>
  <si>
    <t>Conservatorship Administration</t>
  </si>
  <si>
    <t>CONSERVATORSHIP INVESTIGATION</t>
  </si>
  <si>
    <t>Conservatorship Investigation</t>
  </si>
  <si>
    <t>Client Housing Support</t>
  </si>
  <si>
    <t>Client Housing Support Expenditures</t>
  </si>
  <si>
    <t>Client Housing Operation Expenditures</t>
  </si>
  <si>
    <t>Client Flexible Support</t>
  </si>
  <si>
    <t>Psychoeducation &amp; Client Care Training</t>
  </si>
  <si>
    <t>WORKFORCE DEVELOPMENT /TRAINING</t>
  </si>
  <si>
    <t>Workforce Development, Educ &amp; Training</t>
  </si>
  <si>
    <t>PHP Mental Health</t>
  </si>
  <si>
    <t>19-20</t>
  </si>
  <si>
    <t>FY19-20 Rate</t>
  </si>
  <si>
    <t>CR_LE</t>
  </si>
  <si>
    <t>CR_LE Description</t>
  </si>
  <si>
    <t>CR_Sub LE Description</t>
  </si>
  <si>
    <t>CR_State_LE</t>
  </si>
  <si>
    <t>CR_Provider#</t>
  </si>
  <si>
    <t>program_code</t>
  </si>
  <si>
    <t>program_value</t>
  </si>
  <si>
    <t>Org Category</t>
  </si>
  <si>
    <t>CR_Concatenate_ModeSFC</t>
  </si>
  <si>
    <t>CR_Concatenate_ProgCodeModeSFC</t>
  </si>
  <si>
    <t>19-20 CBO Approved Ct Rate; CCSF Interim Rate; PPN 18-19 Actual Rate</t>
  </si>
  <si>
    <t>19-20 CBO Approved Ct Rate</t>
  </si>
  <si>
    <t>19-20 SF Interim Rate</t>
  </si>
  <si>
    <t>19-20 BOS Rate</t>
  </si>
  <si>
    <t>Fiscal Year</t>
  </si>
  <si>
    <t>38AM</t>
  </si>
  <si>
    <t>38AM1501</t>
  </si>
  <si>
    <t>38AM1510</t>
  </si>
  <si>
    <t>38AM1560</t>
  </si>
  <si>
    <t>38AN</t>
  </si>
  <si>
    <t>38AN1501</t>
  </si>
  <si>
    <t>38AN1510</t>
  </si>
  <si>
    <t>38AN1560</t>
  </si>
  <si>
    <t>38AO</t>
  </si>
  <si>
    <t>38AO1510</t>
  </si>
  <si>
    <t>38AO1560</t>
  </si>
  <si>
    <t>38AP</t>
  </si>
  <si>
    <t>38AP1501</t>
  </si>
  <si>
    <t>38AP1510</t>
  </si>
  <si>
    <t>38AP1560</t>
  </si>
  <si>
    <t>38AP1570</t>
  </si>
  <si>
    <t>38AR</t>
  </si>
  <si>
    <t>38AR1501</t>
  </si>
  <si>
    <t>38AR1560</t>
  </si>
  <si>
    <t>00038</t>
  </si>
  <si>
    <t>City &amp; County of San Francisco</t>
  </si>
  <si>
    <t>CCSF</t>
  </si>
  <si>
    <t>3801</t>
  </si>
  <si>
    <t>38016</t>
  </si>
  <si>
    <t>Mission Family Center (38016)</t>
  </si>
  <si>
    <t>380161501</t>
  </si>
  <si>
    <t>380161510</t>
  </si>
  <si>
    <t>380161560</t>
  </si>
  <si>
    <t>380161570</t>
  </si>
  <si>
    <t>3801C3</t>
  </si>
  <si>
    <t>FMP MFC MHSA (3801C3)</t>
  </si>
  <si>
    <t>3801C31501</t>
  </si>
  <si>
    <t>3801C31510</t>
  </si>
  <si>
    <t>3801C31560</t>
  </si>
  <si>
    <t>3801C31570</t>
  </si>
  <si>
    <t>3801OP</t>
  </si>
  <si>
    <t>FMP MFC (3801OP)</t>
  </si>
  <si>
    <t>3801OP1501</t>
  </si>
  <si>
    <t>3801OP1510</t>
  </si>
  <si>
    <t>3801OP1560</t>
  </si>
  <si>
    <t>3803</t>
  </si>
  <si>
    <t>38033</t>
  </si>
  <si>
    <t xml:space="preserve">Team II Adult OP Svc Monterey (38033) </t>
  </si>
  <si>
    <t>380331501</t>
  </si>
  <si>
    <t>380331510</t>
  </si>
  <si>
    <t>380331560</t>
  </si>
  <si>
    <t>380331570</t>
  </si>
  <si>
    <t>3804</t>
  </si>
  <si>
    <t xml:space="preserve">Mission  MH Team I 3804 (EPISODE) </t>
  </si>
  <si>
    <t>38041501</t>
  </si>
  <si>
    <t>38041510</t>
  </si>
  <si>
    <t>38043</t>
  </si>
  <si>
    <t>Mission Mental Health Team 1(38043)</t>
  </si>
  <si>
    <t>380431501</t>
  </si>
  <si>
    <t>380431510</t>
  </si>
  <si>
    <t>380431560</t>
  </si>
  <si>
    <t>380431570</t>
  </si>
  <si>
    <t>38044</t>
  </si>
  <si>
    <t>Placement Medical-RCF Netwk (38044)</t>
  </si>
  <si>
    <t>380441510</t>
  </si>
  <si>
    <t>380441560</t>
  </si>
  <si>
    <t>38045</t>
  </si>
  <si>
    <t xml:space="preserve">Placement ICM (Mission MH LTC) 38045 </t>
  </si>
  <si>
    <t>380451501</t>
  </si>
  <si>
    <t>38047</t>
  </si>
  <si>
    <t>Mission IMD Alternatives (38047)</t>
  </si>
  <si>
    <t>380471501</t>
  </si>
  <si>
    <t>380471510</t>
  </si>
  <si>
    <t>380471560</t>
  </si>
  <si>
    <t>380471570</t>
  </si>
  <si>
    <t>3804OP</t>
  </si>
  <si>
    <t xml:space="preserve">MISSION ADULT OUTPATIENT (3804OP)    </t>
  </si>
  <si>
    <t>3804OP1501</t>
  </si>
  <si>
    <t>3804OP1510</t>
  </si>
  <si>
    <t>3804OP1560</t>
  </si>
  <si>
    <t>3804OP1570</t>
  </si>
  <si>
    <t>3804PP</t>
  </si>
  <si>
    <t xml:space="preserve">Mission PPNS (3804PP)  </t>
  </si>
  <si>
    <t>3804PP1501</t>
  </si>
  <si>
    <t>3804PP1510</t>
  </si>
  <si>
    <t>3804PP1560</t>
  </si>
  <si>
    <t>3804PP1570</t>
  </si>
  <si>
    <t>3804SP</t>
  </si>
  <si>
    <t xml:space="preserve">MISSION MH MISSION ACT (3804SP)       </t>
  </si>
  <si>
    <t>3804SP1501</t>
  </si>
  <si>
    <t>3804SP1510</t>
  </si>
  <si>
    <t>3804SP1560</t>
  </si>
  <si>
    <t>3804SP1570</t>
  </si>
  <si>
    <t>3845</t>
  </si>
  <si>
    <t>38453</t>
  </si>
  <si>
    <t>SE Child &amp; Family PCI (38453)</t>
  </si>
  <si>
    <t>384531501</t>
  </si>
  <si>
    <t>384531510</t>
  </si>
  <si>
    <t>384531560</t>
  </si>
  <si>
    <t>38456</t>
  </si>
  <si>
    <t xml:space="preserve">SE Child + Family Therapy Ct (38456)   </t>
  </si>
  <si>
    <t>384561501</t>
  </si>
  <si>
    <t>384561510</t>
  </si>
  <si>
    <t>384561560</t>
  </si>
  <si>
    <t>384561570</t>
  </si>
  <si>
    <t>3848</t>
  </si>
  <si>
    <t>Southeast Mission Geriatric3848(EPISODE)</t>
  </si>
  <si>
    <t>38481501</t>
  </si>
  <si>
    <t>38481510</t>
  </si>
  <si>
    <t>38483</t>
  </si>
  <si>
    <t xml:space="preserve">Southeast Mission Geriatric-OP (38483) </t>
  </si>
  <si>
    <t>384831501</t>
  </si>
  <si>
    <t>384831510</t>
  </si>
  <si>
    <t>384831560</t>
  </si>
  <si>
    <t>384831570</t>
  </si>
  <si>
    <t>38484</t>
  </si>
  <si>
    <t>SE Child &amp; Family Cntr 2 (38484)</t>
  </si>
  <si>
    <t>384841501</t>
  </si>
  <si>
    <t>384841510</t>
  </si>
  <si>
    <t>384841560</t>
  </si>
  <si>
    <t>384841570</t>
  </si>
  <si>
    <t>3871</t>
  </si>
  <si>
    <t>SOUTH OF MARKET OP 3871 (EPISODE)</t>
  </si>
  <si>
    <t>38711510</t>
  </si>
  <si>
    <t>38719</t>
  </si>
  <si>
    <t xml:space="preserve">South of Market Outpatient (38719)    </t>
  </si>
  <si>
    <t>387191501</t>
  </si>
  <si>
    <t>387191510</t>
  </si>
  <si>
    <t>387191560</t>
  </si>
  <si>
    <t>387191570</t>
  </si>
  <si>
    <t>38719A</t>
  </si>
  <si>
    <t>SF FIRST SOM McMillan ICM (38719A)</t>
  </si>
  <si>
    <t>38719A1501</t>
  </si>
  <si>
    <t>38719A1510</t>
  </si>
  <si>
    <t>38719A1560</t>
  </si>
  <si>
    <t>38719A1570</t>
  </si>
  <si>
    <t>38719C</t>
  </si>
  <si>
    <t>SOUTH OF MARKET NON MEDI-CAL (38719C)</t>
  </si>
  <si>
    <t>38719C1501</t>
  </si>
  <si>
    <t>3872</t>
  </si>
  <si>
    <t>38723</t>
  </si>
  <si>
    <t>CTNB Outpatient  (38723)</t>
  </si>
  <si>
    <t>387231040</t>
  </si>
  <si>
    <t/>
  </si>
  <si>
    <t>387231501</t>
  </si>
  <si>
    <t>387231510</t>
  </si>
  <si>
    <t>387231560</t>
  </si>
  <si>
    <t>387231570</t>
  </si>
  <si>
    <t>38724</t>
  </si>
  <si>
    <t xml:space="preserve">CTNB Socialization (38724)     </t>
  </si>
  <si>
    <t>387241040</t>
  </si>
  <si>
    <t>3872S</t>
  </si>
  <si>
    <t>CTNB SOCIALIZATION (EPISODE)</t>
  </si>
  <si>
    <t>3872S1040</t>
  </si>
  <si>
    <t>3874</t>
  </si>
  <si>
    <t>CCDC 3874 (EPISODE)</t>
  </si>
  <si>
    <t>38741510</t>
  </si>
  <si>
    <t>38744</t>
  </si>
  <si>
    <t>CCDC Child Development Ctr (38744)</t>
  </si>
  <si>
    <t>387441501</t>
  </si>
  <si>
    <t>387441510</t>
  </si>
  <si>
    <t>38746</t>
  </si>
  <si>
    <t xml:space="preserve">CCDC Child Dev Center (38746) </t>
  </si>
  <si>
    <t>387461501</t>
  </si>
  <si>
    <t>387461510</t>
  </si>
  <si>
    <t>387461560</t>
  </si>
  <si>
    <t>387461570</t>
  </si>
  <si>
    <t>3874C3</t>
  </si>
  <si>
    <t xml:space="preserve">FMP CCDC MHSA (3874C3)       </t>
  </si>
  <si>
    <t>3874C31501</t>
  </si>
  <si>
    <t>3874C31510</t>
  </si>
  <si>
    <t>3874C31560</t>
  </si>
  <si>
    <t>3874C31570</t>
  </si>
  <si>
    <t>3874OP</t>
  </si>
  <si>
    <t xml:space="preserve">FMP CCDC (3874OP)                    </t>
  </si>
  <si>
    <t>3874OP1501</t>
  </si>
  <si>
    <t>3874OP1510</t>
  </si>
  <si>
    <t>3874OP1560</t>
  </si>
  <si>
    <t>3880</t>
  </si>
  <si>
    <t>38803</t>
  </si>
  <si>
    <t xml:space="preserve">OMI Family Center OP (38803)           </t>
  </si>
  <si>
    <t>388031501</t>
  </si>
  <si>
    <t>388031510</t>
  </si>
  <si>
    <t>388031560</t>
  </si>
  <si>
    <t>388031570</t>
  </si>
  <si>
    <t>38805</t>
  </si>
  <si>
    <t>OMI Family Ctr Children Svc (38805)</t>
  </si>
  <si>
    <t>388051501</t>
  </si>
  <si>
    <t>388051510</t>
  </si>
  <si>
    <t>388051560</t>
  </si>
  <si>
    <t>388051570</t>
  </si>
  <si>
    <t>3882</t>
  </si>
  <si>
    <t>SUNSET MH OP 3882 (EPISODE)</t>
  </si>
  <si>
    <t>38821510</t>
  </si>
  <si>
    <t>38823</t>
  </si>
  <si>
    <t xml:space="preserve">Sunset Mental Health Ctr OP (38823)    </t>
  </si>
  <si>
    <t>388231501</t>
  </si>
  <si>
    <t>388231510</t>
  </si>
  <si>
    <t>388231560</t>
  </si>
  <si>
    <t>388231570</t>
  </si>
  <si>
    <t>38826</t>
  </si>
  <si>
    <t xml:space="preserve">Sunset Mental-Children OP (38826)      </t>
  </si>
  <si>
    <t>388261501</t>
  </si>
  <si>
    <t>388261510</t>
  </si>
  <si>
    <t>388261560</t>
  </si>
  <si>
    <t>388261570</t>
  </si>
  <si>
    <t>38BB</t>
  </si>
  <si>
    <t>38BB3</t>
  </si>
  <si>
    <t>SOUTHEAST CHILD &amp; FAMILY CTR 2 (38BB3)</t>
  </si>
  <si>
    <t>38BB31501</t>
  </si>
  <si>
    <t>38BB31510</t>
  </si>
  <si>
    <t>38BB31560</t>
  </si>
  <si>
    <t>38BB31570</t>
  </si>
  <si>
    <t>38BH</t>
  </si>
  <si>
    <t>SF CHILDREN MH AB3632 38BH (EPISODE)</t>
  </si>
  <si>
    <t>38BH1510</t>
  </si>
  <si>
    <t>38BH02</t>
  </si>
  <si>
    <t xml:space="preserve">HIV MENTAL HEALTH CASE MGM (38BH02)     </t>
  </si>
  <si>
    <t>38BH021501</t>
  </si>
  <si>
    <t>38BH021510</t>
  </si>
  <si>
    <t>38BH021560</t>
  </si>
  <si>
    <t>38BH021570</t>
  </si>
  <si>
    <t>38BH08</t>
  </si>
  <si>
    <t>GENDER MENTAL HEALTH SERVICES (38BH08)</t>
  </si>
  <si>
    <t>38BH081501</t>
  </si>
  <si>
    <t>38BH081510</t>
  </si>
  <si>
    <t>38BH081560</t>
  </si>
  <si>
    <t>38BH081570</t>
  </si>
  <si>
    <t>38BH3</t>
  </si>
  <si>
    <t xml:space="preserve">SF Children MH AB3632 (38BH3)     </t>
  </si>
  <si>
    <t>38BH31501</t>
  </si>
  <si>
    <t>38BH31510</t>
  </si>
  <si>
    <t>38BH4</t>
  </si>
  <si>
    <t>SF MH CHILD Transition-AgeYouth (38BH4)</t>
  </si>
  <si>
    <t>38BH41501</t>
  </si>
  <si>
    <t>38BH41510</t>
  </si>
  <si>
    <t>38BH41560</t>
  </si>
  <si>
    <t>38BH41570</t>
  </si>
  <si>
    <t>38BH5</t>
  </si>
  <si>
    <t>SFCHILDREN therapeutic visitation(38BH5)</t>
  </si>
  <si>
    <t>38BH51501</t>
  </si>
  <si>
    <t>38BH51510</t>
  </si>
  <si>
    <t>38BHT3</t>
  </si>
  <si>
    <t xml:space="preserve">TAY MHSA Outpatient Services (38BHT3)   </t>
  </si>
  <si>
    <t>38BHT31501</t>
  </si>
  <si>
    <t>38BHT31510</t>
  </si>
  <si>
    <t>38BHT31560</t>
  </si>
  <si>
    <t>38BHT31570</t>
  </si>
  <si>
    <t>38CX</t>
  </si>
  <si>
    <t>CBHS CYF Care Management</t>
  </si>
  <si>
    <t>78</t>
  </si>
  <si>
    <t>60/78</t>
  </si>
  <si>
    <t>38CX6078</t>
  </si>
  <si>
    <t>CBHS CYF Care Management Sunnydale Fac</t>
  </si>
  <si>
    <t>CBHS CYF Care Management Billing Clerks</t>
  </si>
  <si>
    <t>CBHS CYF Care Management Crisis Interv</t>
  </si>
  <si>
    <t>00/40</t>
  </si>
  <si>
    <t>38CX0040</t>
  </si>
  <si>
    <t>CBHS CYF Care Management MH Adm</t>
  </si>
  <si>
    <t>38CXPC</t>
  </si>
  <si>
    <t>CBHS Primary Care Interf/Telepsy</t>
  </si>
  <si>
    <t>38CXPC1501</t>
  </si>
  <si>
    <t>38CXPC1510</t>
  </si>
  <si>
    <t>38CXPC1560</t>
  </si>
  <si>
    <t>38GL</t>
  </si>
  <si>
    <t>38GL2</t>
  </si>
  <si>
    <t xml:space="preserve">Crisis Response Services (38GL2)       </t>
  </si>
  <si>
    <t>38GL21501</t>
  </si>
  <si>
    <t>38GL21510</t>
  </si>
  <si>
    <t>38GL21560</t>
  </si>
  <si>
    <t>38GL21570</t>
  </si>
  <si>
    <t>38KJ</t>
  </si>
  <si>
    <t>38KJOP</t>
  </si>
  <si>
    <t>LHH Rehab Center</t>
  </si>
  <si>
    <t>38KJOP1501</t>
  </si>
  <si>
    <t>38KJOP1510</t>
  </si>
  <si>
    <t>38KJOP1560</t>
  </si>
  <si>
    <t>38KJOP1570</t>
  </si>
  <si>
    <t>AFC38</t>
  </si>
  <si>
    <t>38ZZ</t>
  </si>
  <si>
    <t>38ZZ02</t>
  </si>
  <si>
    <t>SF Co. Fostr Cr ASO Non MD Tr 2 (38ZZ02)</t>
  </si>
  <si>
    <t>38ZZ021501</t>
  </si>
  <si>
    <t>38ZZ021510</t>
  </si>
  <si>
    <t>38ZZ021560</t>
  </si>
  <si>
    <t>38ZZ1</t>
  </si>
  <si>
    <t>SF Co. Fostr Care ASO MD Tier 1 (38ZZ1)</t>
  </si>
  <si>
    <t>38ZZ11510</t>
  </si>
  <si>
    <t>38ZZ11560</t>
  </si>
  <si>
    <t>38ZZ2</t>
  </si>
  <si>
    <t>SF Co. Foster Care ASO MD Tier 2 (38ZZ2)</t>
  </si>
  <si>
    <t>38ZZ21510</t>
  </si>
  <si>
    <t>38ZZ21560</t>
  </si>
  <si>
    <t>38ZZ5</t>
  </si>
  <si>
    <t>SF Co Foster Care ASO Other Tier (38ZZ5)</t>
  </si>
  <si>
    <t>38ZZ51510</t>
  </si>
  <si>
    <t>38ZZ51560</t>
  </si>
  <si>
    <t>8810</t>
  </si>
  <si>
    <t>Violence Intervntn Prg (EPISODE) (8810)</t>
  </si>
  <si>
    <t>88101501</t>
  </si>
  <si>
    <t>881010</t>
  </si>
  <si>
    <t>CJCBHS VIP Child Abuse Inter Prg</t>
  </si>
  <si>
    <t>8810101501</t>
  </si>
  <si>
    <t>8810101510</t>
  </si>
  <si>
    <t>88103</t>
  </si>
  <si>
    <t>VIP CJC Domestic Violence (88103)</t>
  </si>
  <si>
    <t>881031501</t>
  </si>
  <si>
    <t>881031510</t>
  </si>
  <si>
    <t>881031560</t>
  </si>
  <si>
    <t>88107</t>
  </si>
  <si>
    <t>VIP CJC Interpersonal Violence (88107)</t>
  </si>
  <si>
    <t>881071501</t>
  </si>
  <si>
    <t>881071510</t>
  </si>
  <si>
    <t>881071560</t>
  </si>
  <si>
    <t>88109</t>
  </si>
  <si>
    <t>VIP CJC Sexual Offense (88109)</t>
  </si>
  <si>
    <t>881091501</t>
  </si>
  <si>
    <t>881091510</t>
  </si>
  <si>
    <t>881091560</t>
  </si>
  <si>
    <t>8811</t>
  </si>
  <si>
    <t>YGC-YOUTH GUIDANCE CTR 8811(EPISODE)</t>
  </si>
  <si>
    <t>88111501</t>
  </si>
  <si>
    <t>88111510</t>
  </si>
  <si>
    <t>88111560</t>
  </si>
  <si>
    <t>88111570</t>
  </si>
  <si>
    <t>88112</t>
  </si>
  <si>
    <t>YGC OP MHSA (88112)</t>
  </si>
  <si>
    <t>881121501</t>
  </si>
  <si>
    <t>881121510</t>
  </si>
  <si>
    <t>881121560</t>
  </si>
  <si>
    <t>88116</t>
  </si>
  <si>
    <t>YGC- Youth Guidance Center (88116)</t>
  </si>
  <si>
    <t>881161501</t>
  </si>
  <si>
    <t>881161510</t>
  </si>
  <si>
    <t>881161560</t>
  </si>
  <si>
    <t>881161570</t>
  </si>
  <si>
    <t>88117</t>
  </si>
  <si>
    <t>YGC Non Custody OP (88117)</t>
  </si>
  <si>
    <t>881171501</t>
  </si>
  <si>
    <t>881171510</t>
  </si>
  <si>
    <t>881171560</t>
  </si>
  <si>
    <t>88118</t>
  </si>
  <si>
    <t>YGC-Log Cabin Ranch (88118)</t>
  </si>
  <si>
    <t>881181501</t>
  </si>
  <si>
    <t>881181510</t>
  </si>
  <si>
    <t>881181560</t>
  </si>
  <si>
    <t>881181570</t>
  </si>
  <si>
    <t>8835</t>
  </si>
  <si>
    <t>MHB</t>
  </si>
  <si>
    <t>88356078</t>
  </si>
  <si>
    <t>8957</t>
  </si>
  <si>
    <t>CBHS SOC Training</t>
  </si>
  <si>
    <t>89576078</t>
  </si>
  <si>
    <t>8907</t>
  </si>
  <si>
    <t xml:space="preserve">Older Adult MH Cons (EPISODE) </t>
  </si>
  <si>
    <t>89071510</t>
  </si>
  <si>
    <t>89073</t>
  </si>
  <si>
    <t>Older Adult Mental Health Cons (89073)</t>
  </si>
  <si>
    <t>890731501</t>
  </si>
  <si>
    <t>890731510</t>
  </si>
  <si>
    <t>890731560</t>
  </si>
  <si>
    <t>890731570</t>
  </si>
  <si>
    <t>8939</t>
  </si>
  <si>
    <t xml:space="preserve">LPS Conserv 8939 (EPISODE) </t>
  </si>
  <si>
    <t>60/20</t>
  </si>
  <si>
    <t>89396020</t>
  </si>
  <si>
    <t>8939OP</t>
  </si>
  <si>
    <t>LPS Conservatorship (8939OP)</t>
  </si>
  <si>
    <t>8939OP1501</t>
  </si>
  <si>
    <t>8939OP1510</t>
  </si>
  <si>
    <t>8939OP1560</t>
  </si>
  <si>
    <t>8939OP6020</t>
  </si>
  <si>
    <t>60/30</t>
  </si>
  <si>
    <t>8939OP6030</t>
  </si>
  <si>
    <t>Family Mosaic Project (EPISODE)</t>
  </si>
  <si>
    <t>45/10</t>
  </si>
  <si>
    <t>89574510</t>
  </si>
  <si>
    <t>45/20</t>
  </si>
  <si>
    <t>89574520</t>
  </si>
  <si>
    <t>Family Mosaic Wraparound</t>
  </si>
  <si>
    <t>CBHS CME Training SAMHSA Grant</t>
  </si>
  <si>
    <t>CBHS CYF Family Mosaic Project GF</t>
  </si>
  <si>
    <t>CBHS CYF Family Mosaic Project Capitated</t>
  </si>
  <si>
    <t>89572</t>
  </si>
  <si>
    <t>FMP HP (89572)</t>
  </si>
  <si>
    <t>895721501</t>
  </si>
  <si>
    <t>895721510</t>
  </si>
  <si>
    <t>895721560</t>
  </si>
  <si>
    <t>Family Mosaic Wraparound (FI)</t>
  </si>
  <si>
    <t>60/60</t>
  </si>
  <si>
    <t>895726060</t>
  </si>
  <si>
    <t>89578</t>
  </si>
  <si>
    <t>FMP (89578)</t>
  </si>
  <si>
    <t>895781501</t>
  </si>
  <si>
    <t>895781510</t>
  </si>
  <si>
    <t>FMP - Children System of Care OP (89578)</t>
  </si>
  <si>
    <t>895781560</t>
  </si>
  <si>
    <t>8957C3</t>
  </si>
  <si>
    <t>FMP BV MHSA (8957C3)</t>
  </si>
  <si>
    <t>8957C31501</t>
  </si>
  <si>
    <t>8957C31510</t>
  </si>
  <si>
    <t>8957C31560</t>
  </si>
  <si>
    <t>8957C31570</t>
  </si>
  <si>
    <t>8957FI</t>
  </si>
  <si>
    <t>Dimensions LGBT OP (FI)</t>
  </si>
  <si>
    <t>8957FI4520</t>
  </si>
  <si>
    <t>8957OP</t>
  </si>
  <si>
    <t>FMP BV (8957OP)</t>
  </si>
  <si>
    <t>8957OP1501</t>
  </si>
  <si>
    <t>8957OP1510</t>
  </si>
  <si>
    <t>8957OP1560</t>
  </si>
  <si>
    <t>8957OP1570</t>
  </si>
  <si>
    <t>8957UC</t>
  </si>
  <si>
    <t>CBHS UC CAPF Program (8957UC)</t>
  </si>
  <si>
    <t>8957UC1501</t>
  </si>
  <si>
    <t>8957UC1510</t>
  </si>
  <si>
    <t>8957UC1560</t>
  </si>
  <si>
    <t>8957VP</t>
  </si>
  <si>
    <t>FMP Psych Services IBHS CCM (8957VP)</t>
  </si>
  <si>
    <t>8957VP1501</t>
  </si>
  <si>
    <t>8957VP1510</t>
  </si>
  <si>
    <t>8957VP1560</t>
  </si>
  <si>
    <t>8957VP1570</t>
  </si>
  <si>
    <t>8987</t>
  </si>
  <si>
    <t xml:space="preserve">Mobile Crisis Treat Team 8987 (EPISODE) </t>
  </si>
  <si>
    <t>89871570</t>
  </si>
  <si>
    <t>8987MC</t>
  </si>
  <si>
    <t>Mobile Crisis Treatment Team (8987MC)</t>
  </si>
  <si>
    <t>8987MC1501</t>
  </si>
  <si>
    <t>8987MC1510</t>
  </si>
  <si>
    <t>8987MC1560</t>
  </si>
  <si>
    <t>8987MC1570</t>
  </si>
  <si>
    <t>8988</t>
  </si>
  <si>
    <t>CHILD YOUTH &amp; FAMILY SVC 8988 (EPISODE)</t>
  </si>
  <si>
    <t>89881570</t>
  </si>
  <si>
    <t>898803</t>
  </si>
  <si>
    <t>Multi Systemic Therapy MST (898803)</t>
  </si>
  <si>
    <t>8988031501</t>
  </si>
  <si>
    <t>8988031510</t>
  </si>
  <si>
    <t>8988031560</t>
  </si>
  <si>
    <t>8988031570</t>
  </si>
  <si>
    <t>898810</t>
  </si>
  <si>
    <t>CHILD CRISIS SERVICES-SF AIIM HIGHER</t>
  </si>
  <si>
    <t>8988101501</t>
  </si>
  <si>
    <t>8988101510</t>
  </si>
  <si>
    <t>89885</t>
  </si>
  <si>
    <t>Comprehensive Child Crisis Svc (89885)</t>
  </si>
  <si>
    <t>898851501</t>
  </si>
  <si>
    <t>898851510</t>
  </si>
  <si>
    <t>898851560</t>
  </si>
  <si>
    <t>898851570</t>
  </si>
  <si>
    <t>89886</t>
  </si>
  <si>
    <t>CHILD CRISIS SERVICES COMPREHENSIVE~INAC</t>
  </si>
  <si>
    <t>898861501</t>
  </si>
  <si>
    <t>898861510</t>
  </si>
  <si>
    <t xml:space="preserve">8988 </t>
  </si>
  <si>
    <t>8988CC</t>
  </si>
  <si>
    <t xml:space="preserve">CCS Child Crisis </t>
  </si>
  <si>
    <t>8988CC1501</t>
  </si>
  <si>
    <t>8988CC1510</t>
  </si>
  <si>
    <t>8988CC1560</t>
  </si>
  <si>
    <t>8988CC1570</t>
  </si>
  <si>
    <t>8988CR</t>
  </si>
  <si>
    <t xml:space="preserve">CCS Crisis Response Team </t>
  </si>
  <si>
    <t>8988CR1501</t>
  </si>
  <si>
    <t>8988CR1510</t>
  </si>
  <si>
    <t>8988CR1560</t>
  </si>
  <si>
    <t>8988CR1570</t>
  </si>
  <si>
    <t>8988MC</t>
  </si>
  <si>
    <t>CCS Mobile Crisis Treatment Team</t>
  </si>
  <si>
    <t>8988MC1501</t>
  </si>
  <si>
    <t>8988MC1510</t>
  </si>
  <si>
    <t>8988MC1560</t>
  </si>
  <si>
    <t>8988MC1570</t>
  </si>
  <si>
    <t>8997</t>
  </si>
  <si>
    <t xml:space="preserve">Foster Care MH (EPISODE) </t>
  </si>
  <si>
    <t>89971510</t>
  </si>
  <si>
    <t xml:space="preserve">CBHS CYF Foster Care Migration </t>
  </si>
  <si>
    <t>89976078</t>
  </si>
  <si>
    <t xml:space="preserve">CBHS CYF SPMP Foster Care </t>
  </si>
  <si>
    <t>CBHS CYF SPMP Foster Care  (HSA WOF)</t>
  </si>
  <si>
    <t>89973</t>
  </si>
  <si>
    <t>Foster Care Mental Health Prog. (89973)</t>
  </si>
  <si>
    <t>899731501</t>
  </si>
  <si>
    <t>899731510</t>
  </si>
  <si>
    <t>899731560</t>
  </si>
  <si>
    <t>899731570</t>
  </si>
  <si>
    <t>89976</t>
  </si>
  <si>
    <t>Foster Care MH Prog Medication (89976)</t>
  </si>
  <si>
    <t>899761501</t>
  </si>
  <si>
    <t>899761510</t>
  </si>
  <si>
    <t>899761560</t>
  </si>
  <si>
    <t>899761570</t>
  </si>
  <si>
    <t>IPCO</t>
  </si>
  <si>
    <t>IPCOM</t>
  </si>
  <si>
    <t>Integrated Primary Care</t>
  </si>
  <si>
    <t>IPCOM1560</t>
  </si>
  <si>
    <t>LHHN</t>
  </si>
  <si>
    <t>LHHNSPC</t>
  </si>
  <si>
    <t>LHH Rehab Center-Primary Care</t>
  </si>
  <si>
    <t>LHHNSPC1560</t>
  </si>
  <si>
    <t>00F38</t>
  </si>
  <si>
    <t>Fee for Service Psychiatrist (38AM)</t>
  </si>
  <si>
    <t>PPN</t>
  </si>
  <si>
    <t>38AMNB</t>
  </si>
  <si>
    <t>38AMNB1501</t>
  </si>
  <si>
    <t>38AMNB1510</t>
  </si>
  <si>
    <t>38AMNB1560</t>
  </si>
  <si>
    <t>Fee for Service Psychologist (38AN)</t>
  </si>
  <si>
    <t>Fee for Service LCSW (38AO)</t>
  </si>
  <si>
    <t>38AO4520</t>
  </si>
  <si>
    <t>Fee for Service MFCC (38AP)</t>
  </si>
  <si>
    <t>38APPN</t>
  </si>
  <si>
    <t>Fee For ServicePPN (Needs Transf to Lic)</t>
  </si>
  <si>
    <t>38APPN1510</t>
  </si>
  <si>
    <t>38APPN1560</t>
  </si>
  <si>
    <t>Fee For Service Mixed Speciality (38AR)</t>
  </si>
  <si>
    <t>38ARAQ</t>
  </si>
  <si>
    <t>Survivor International MD (38ARAQ)</t>
  </si>
  <si>
    <t>38ARAQ1510</t>
  </si>
  <si>
    <t>38ARAU</t>
  </si>
  <si>
    <t>Bay Psychiatric Associate (38ARAU)</t>
  </si>
  <si>
    <t>38ARAU1510</t>
  </si>
  <si>
    <t>38ARAU1560</t>
  </si>
  <si>
    <t>38ARDD</t>
  </si>
  <si>
    <t>38ARDD1560</t>
  </si>
  <si>
    <t>F1XXX</t>
  </si>
  <si>
    <t>Excluded Units</t>
  </si>
  <si>
    <t>38IB</t>
  </si>
  <si>
    <t>38IBF1</t>
  </si>
  <si>
    <t>CPMC FFS INPT (38IBF1)</t>
  </si>
  <si>
    <t>38IBF10510</t>
  </si>
  <si>
    <t>38IBF10519</t>
  </si>
  <si>
    <t>8919</t>
  </si>
  <si>
    <t>8919F1</t>
  </si>
  <si>
    <t>St Francis Memorial Hosp FFS (8919F1)</t>
  </si>
  <si>
    <t>8919F10510</t>
  </si>
  <si>
    <t>8919F10519</t>
  </si>
  <si>
    <t>8930</t>
  </si>
  <si>
    <t>8930F1</t>
  </si>
  <si>
    <t>CPMC FFS Inpatient (8930F1)</t>
  </si>
  <si>
    <t>8930F10510</t>
  </si>
  <si>
    <t>8930F10519</t>
  </si>
  <si>
    <t>FFSN</t>
  </si>
  <si>
    <t>FFSNON</t>
  </si>
  <si>
    <t>FFS Inpatient Non-Contract (FFSNON)</t>
  </si>
  <si>
    <t>FFSNON0510</t>
  </si>
  <si>
    <t>FFSNON0519</t>
  </si>
  <si>
    <t>00344</t>
  </si>
  <si>
    <t>San Francisco General Hospital</t>
  </si>
  <si>
    <t>SFGH</t>
  </si>
  <si>
    <t>38JV</t>
  </si>
  <si>
    <t>38JVOP</t>
  </si>
  <si>
    <t xml:space="preserve">SFGH Acute Outpatient Services </t>
  </si>
  <si>
    <t>38JVOP1501</t>
  </si>
  <si>
    <t>38JVOP1510</t>
  </si>
  <si>
    <t>38JVOP1560</t>
  </si>
  <si>
    <t>38JVOP1570</t>
  </si>
  <si>
    <t>38KB</t>
  </si>
  <si>
    <t>38KBCS</t>
  </si>
  <si>
    <t xml:space="preserve">SFGH PES Crisis Stabilization </t>
  </si>
  <si>
    <t>38KBCS1020</t>
  </si>
  <si>
    <t>8812</t>
  </si>
  <si>
    <t>88121</t>
  </si>
  <si>
    <t>SFGH Ward 7A (88121)</t>
  </si>
  <si>
    <t>881210510</t>
  </si>
  <si>
    <t>881210519</t>
  </si>
  <si>
    <t>881211510</t>
  </si>
  <si>
    <t>881215</t>
  </si>
  <si>
    <t>SFGH OUTPATIENT 8812 (EPISODE)</t>
  </si>
  <si>
    <t>8812151501</t>
  </si>
  <si>
    <t>88123</t>
  </si>
  <si>
    <t>SFGH Psych Emergency (88123)</t>
  </si>
  <si>
    <t>881231020</t>
  </si>
  <si>
    <t>881231560</t>
  </si>
  <si>
    <t>8812CS</t>
  </si>
  <si>
    <t>SFGH Psy Crisis Stabilization (8812CS)</t>
  </si>
  <si>
    <t>8812CS1020</t>
  </si>
  <si>
    <t>8812HU</t>
  </si>
  <si>
    <t>SFGH Psy Em Dept High Users (8812HU)</t>
  </si>
  <si>
    <t>8812HU1501</t>
  </si>
  <si>
    <t>8812HU1510</t>
  </si>
  <si>
    <t>8812HU1560</t>
  </si>
  <si>
    <t>8812HU1570</t>
  </si>
  <si>
    <t>00339</t>
  </si>
  <si>
    <t>Baker Places HB</t>
  </si>
  <si>
    <t>38LB</t>
  </si>
  <si>
    <t>38LB1</t>
  </si>
  <si>
    <t>Hummingbird Place</t>
  </si>
  <si>
    <t>CBO</t>
  </si>
  <si>
    <t>38LB16078</t>
  </si>
  <si>
    <t>n/a</t>
  </si>
  <si>
    <t>Hummingbird Place - MHIOT</t>
  </si>
  <si>
    <t>n/a6078</t>
  </si>
  <si>
    <t>Baker Places - HBV</t>
  </si>
  <si>
    <t>3835</t>
  </si>
  <si>
    <t>TBD</t>
  </si>
  <si>
    <t>Valencia Hummingbird Respite</t>
  </si>
  <si>
    <t>TBD6078</t>
  </si>
  <si>
    <t>Baker Places - Main</t>
  </si>
  <si>
    <t>8908</t>
  </si>
  <si>
    <t>8908OP</t>
  </si>
  <si>
    <t>AILP</t>
  </si>
  <si>
    <t>8908OP1501</t>
  </si>
  <si>
    <t>8908OP1510</t>
  </si>
  <si>
    <t>8908OP1570</t>
  </si>
  <si>
    <t>8908OP6078</t>
  </si>
  <si>
    <t>3840OP</t>
  </si>
  <si>
    <t>Odyssey House</t>
  </si>
  <si>
    <t>3840OP1501</t>
  </si>
  <si>
    <t>3840OP1510</t>
  </si>
  <si>
    <t>3840OP1570</t>
  </si>
  <si>
    <t>3840OP6078</t>
  </si>
  <si>
    <t>Grove Street</t>
  </si>
  <si>
    <t>897810540</t>
  </si>
  <si>
    <t>8978OP</t>
  </si>
  <si>
    <t>8978OP1560</t>
  </si>
  <si>
    <t>60/40</t>
  </si>
  <si>
    <t>897816040</t>
  </si>
  <si>
    <t>Baker Street</t>
  </si>
  <si>
    <t>383910565</t>
  </si>
  <si>
    <t>383916040</t>
  </si>
  <si>
    <t>Robertson Place</t>
  </si>
  <si>
    <t>388510565</t>
  </si>
  <si>
    <t>388516040</t>
  </si>
  <si>
    <t>Jo Ruffin Place</t>
  </si>
  <si>
    <t>899110565</t>
  </si>
  <si>
    <t>899116040</t>
  </si>
  <si>
    <t>38BS</t>
  </si>
  <si>
    <t>38BS1</t>
  </si>
  <si>
    <t>San Jose Place</t>
  </si>
  <si>
    <t>38BS10565</t>
  </si>
  <si>
    <t>38BS16040</t>
  </si>
  <si>
    <t>00466</t>
  </si>
  <si>
    <t>CATHOLIC CHARITIES THE ARCHDIO OF SF</t>
  </si>
  <si>
    <t>CCCYO</t>
  </si>
  <si>
    <t>38DD</t>
  </si>
  <si>
    <t>38DD3</t>
  </si>
  <si>
    <t>SVSB OP</t>
  </si>
  <si>
    <t>38DD31501</t>
  </si>
  <si>
    <t>38DD31510</t>
  </si>
  <si>
    <t>38DD31560</t>
  </si>
  <si>
    <t>38DD31507</t>
  </si>
  <si>
    <t>38DD31557</t>
  </si>
  <si>
    <t>38DD5</t>
  </si>
  <si>
    <t>SVSB TBS</t>
  </si>
  <si>
    <t>38DD51558</t>
  </si>
  <si>
    <t>8998</t>
  </si>
  <si>
    <t>89983</t>
  </si>
  <si>
    <t>Euclid OP</t>
  </si>
  <si>
    <t>899831501</t>
  </si>
  <si>
    <t>899831510</t>
  </si>
  <si>
    <t>899831560</t>
  </si>
  <si>
    <t>899831507</t>
  </si>
  <si>
    <t>899831557</t>
  </si>
  <si>
    <t>38GC</t>
  </si>
  <si>
    <t>38GC3</t>
  </si>
  <si>
    <t>Shelter OP</t>
  </si>
  <si>
    <t>38GC31501</t>
  </si>
  <si>
    <t>38GC31510</t>
  </si>
  <si>
    <t>38GC31560</t>
  </si>
  <si>
    <t>38GC31507</t>
  </si>
  <si>
    <t>38GC31557</t>
  </si>
  <si>
    <t>38DD8/3813WR</t>
  </si>
  <si>
    <t>CBS Wrap</t>
  </si>
  <si>
    <t>38DD8/3813WR1501</t>
  </si>
  <si>
    <t>38DD8/3813WR1510</t>
  </si>
  <si>
    <t>38DD8/3813WR1560</t>
  </si>
  <si>
    <t>38DD8/3813WR1507</t>
  </si>
  <si>
    <t>38DD8/3813WR1557</t>
  </si>
  <si>
    <t>89983/3813SB</t>
  </si>
  <si>
    <t>CBS-ERHMS</t>
  </si>
  <si>
    <t>89983/3813SB1501</t>
  </si>
  <si>
    <t>89983/3813SB1510</t>
  </si>
  <si>
    <t>89983/3813SB1560</t>
  </si>
  <si>
    <t>89983/3813SB1507</t>
  </si>
  <si>
    <t>89983/3813SB1557</t>
  </si>
  <si>
    <t>00354</t>
  </si>
  <si>
    <t>EPISCOPAL COMMUNITY SVCS OF S F INC</t>
  </si>
  <si>
    <t>Episcopal</t>
  </si>
  <si>
    <t>8961</t>
  </si>
  <si>
    <t>8961OP</t>
  </si>
  <si>
    <t>SF Start</t>
  </si>
  <si>
    <t>8961OP1030</t>
  </si>
  <si>
    <t>8961OP1501</t>
  </si>
  <si>
    <t>8961OP1510</t>
  </si>
  <si>
    <t>8961OP1570</t>
  </si>
  <si>
    <t>8961OP4520</t>
  </si>
  <si>
    <t>00337</t>
  </si>
  <si>
    <t>Felton - SFSP</t>
  </si>
  <si>
    <t>CW Crisis Line MH Suicide Prev</t>
  </si>
  <si>
    <t>n/a4510</t>
  </si>
  <si>
    <t>ACCESS Off-Hours Program</t>
  </si>
  <si>
    <t>Felton - LEAD</t>
  </si>
  <si>
    <t>3822</t>
  </si>
  <si>
    <t>LEAD</t>
  </si>
  <si>
    <t>n/a4520</t>
  </si>
  <si>
    <t>BHES</t>
  </si>
  <si>
    <t>Felton - GR-BU</t>
  </si>
  <si>
    <t>8990</t>
  </si>
  <si>
    <t>8990BU</t>
  </si>
  <si>
    <t>BEAM UP</t>
  </si>
  <si>
    <t>8990BU1501</t>
  </si>
  <si>
    <t>8990BU1510</t>
  </si>
  <si>
    <t>8990BU1560</t>
  </si>
  <si>
    <t>8990BU1570</t>
  </si>
  <si>
    <t>8990BU4510</t>
  </si>
  <si>
    <t>8990BU4520</t>
  </si>
  <si>
    <t>3822TL</t>
  </si>
  <si>
    <t>TAY Acute Linkage</t>
  </si>
  <si>
    <t>3822TL1501</t>
  </si>
  <si>
    <t>3822TL1510</t>
  </si>
  <si>
    <t>3822TL1560</t>
  </si>
  <si>
    <t>3822TL1570</t>
  </si>
  <si>
    <t>3822TL4520</t>
  </si>
  <si>
    <t>60/72</t>
  </si>
  <si>
    <t>3822TL6072</t>
  </si>
  <si>
    <t>Felton - MAIN</t>
  </si>
  <si>
    <t>89903</t>
  </si>
  <si>
    <t>Geriatric Svcs West</t>
  </si>
  <si>
    <t>899031501</t>
  </si>
  <si>
    <t>899031510</t>
  </si>
  <si>
    <t>899031560</t>
  </si>
  <si>
    <t>899031570</t>
  </si>
  <si>
    <t>899034520</t>
  </si>
  <si>
    <t>899036078</t>
  </si>
  <si>
    <t>89903MH</t>
  </si>
  <si>
    <t>Geriatric Svcs Geary OADSC</t>
  </si>
  <si>
    <t>89903MH1501</t>
  </si>
  <si>
    <t>89903MH1510</t>
  </si>
  <si>
    <t>89903MH1560</t>
  </si>
  <si>
    <t>89903MH1570</t>
  </si>
  <si>
    <t>89903MH4520</t>
  </si>
  <si>
    <t>38KK</t>
  </si>
  <si>
    <t>38KKOA</t>
  </si>
  <si>
    <t>Geriatric Svcs Sunnydale OADSC</t>
  </si>
  <si>
    <t>38KKOA1501</t>
  </si>
  <si>
    <t>38KKOA1510</t>
  </si>
  <si>
    <t>38KKOA1560</t>
  </si>
  <si>
    <t>38KKOA1570</t>
  </si>
  <si>
    <t>38KKOA4520</t>
  </si>
  <si>
    <t>38223MH</t>
  </si>
  <si>
    <t>Geriatric Services at Franklin</t>
  </si>
  <si>
    <t>38223MH1501</t>
  </si>
  <si>
    <t>38223MH1510</t>
  </si>
  <si>
    <t>38223MH1560</t>
  </si>
  <si>
    <t>38223MH1570</t>
  </si>
  <si>
    <t>38223MH4520</t>
  </si>
  <si>
    <t>382213</t>
  </si>
  <si>
    <t>Geriatric Intensive CM Franklin</t>
  </si>
  <si>
    <t>3822131501</t>
  </si>
  <si>
    <t>3822131510</t>
  </si>
  <si>
    <t>3822131560</t>
  </si>
  <si>
    <t>3822131570</t>
  </si>
  <si>
    <t>3822134520</t>
  </si>
  <si>
    <t>3822G3</t>
  </si>
  <si>
    <t>Older Adult FSP Franklin MHSA</t>
  </si>
  <si>
    <t>3822G31501</t>
  </si>
  <si>
    <t>3822G31510</t>
  </si>
  <si>
    <t>3822G31560</t>
  </si>
  <si>
    <t>3822G31570</t>
  </si>
  <si>
    <t>3822G34520</t>
  </si>
  <si>
    <t>3822G36072</t>
  </si>
  <si>
    <t>3822OP</t>
  </si>
  <si>
    <t xml:space="preserve"> Adult Care Mgmt</t>
  </si>
  <si>
    <t>3822OP1501</t>
  </si>
  <si>
    <t>3822OP1510</t>
  </si>
  <si>
    <t>3822OP1560</t>
  </si>
  <si>
    <t>3822OP1570</t>
  </si>
  <si>
    <t>3822OP4520</t>
  </si>
  <si>
    <t>3822OP6072</t>
  </si>
  <si>
    <t>3822A3</t>
  </si>
  <si>
    <t>Adult FSP Franklin MHSA</t>
  </si>
  <si>
    <t>3822A31501</t>
  </si>
  <si>
    <t>3822A31510</t>
  </si>
  <si>
    <t>3822A31560</t>
  </si>
  <si>
    <t>3822A31570</t>
  </si>
  <si>
    <t>3822A34520</t>
  </si>
  <si>
    <t>3822A36072</t>
  </si>
  <si>
    <t>3822T3</t>
  </si>
  <si>
    <t>TAY FSP</t>
  </si>
  <si>
    <t>3822T31501</t>
  </si>
  <si>
    <t>3822T31510</t>
  </si>
  <si>
    <t>3822T31560</t>
  </si>
  <si>
    <t>3822T31570</t>
  </si>
  <si>
    <t>3822T34520</t>
  </si>
  <si>
    <t>3822T36072</t>
  </si>
  <si>
    <t>FI</t>
  </si>
  <si>
    <t>POPS/ASO</t>
  </si>
  <si>
    <t>-1</t>
  </si>
  <si>
    <t>FI/-1</t>
  </si>
  <si>
    <t>FIFI-1</t>
  </si>
  <si>
    <t>8990EP</t>
  </si>
  <si>
    <t>PREP - CR</t>
  </si>
  <si>
    <t>8990EP6078</t>
  </si>
  <si>
    <t>PREP - FFS</t>
  </si>
  <si>
    <t>8990EP1501</t>
  </si>
  <si>
    <t>8990EP1510</t>
  </si>
  <si>
    <t>8990EP1560</t>
  </si>
  <si>
    <t>8990EP1570</t>
  </si>
  <si>
    <t>8990EP4510</t>
  </si>
  <si>
    <t>38LH01</t>
  </si>
  <si>
    <t>Full Circle EPSDT Franklin</t>
  </si>
  <si>
    <t>38LH011501</t>
  </si>
  <si>
    <t>38LH011510</t>
  </si>
  <si>
    <t>38LH011560</t>
  </si>
  <si>
    <t>38LH011570</t>
  </si>
  <si>
    <t>38LH014520</t>
  </si>
  <si>
    <t>TAY SOC Capacity Building</t>
  </si>
  <si>
    <t>Healing Circle</t>
  </si>
  <si>
    <t>Felton - DCCS</t>
  </si>
  <si>
    <t>3822DC</t>
  </si>
  <si>
    <t>DCCS (Adult) - FFS</t>
  </si>
  <si>
    <t>3822DC1501</t>
  </si>
  <si>
    <t>3822DC1510</t>
  </si>
  <si>
    <t>3822DC1560</t>
  </si>
  <si>
    <t>3822DC1570</t>
  </si>
  <si>
    <t>3822DC4510</t>
  </si>
  <si>
    <t>DCCS (Adult) - CR</t>
  </si>
  <si>
    <t>3822DC6078</t>
  </si>
  <si>
    <t>DCCS (CYF)</t>
  </si>
  <si>
    <t>3822DC4520</t>
  </si>
  <si>
    <t>00348</t>
  </si>
  <si>
    <t>HEALTHRIGHT 360</t>
  </si>
  <si>
    <t>HR360-FI</t>
  </si>
  <si>
    <t>Care Mgmt</t>
  </si>
  <si>
    <t>FMP</t>
  </si>
  <si>
    <t>N/A</t>
  </si>
  <si>
    <t>SPMP Fostercare</t>
  </si>
  <si>
    <t>BHS MH Svcs</t>
  </si>
  <si>
    <t>N/A6078</t>
  </si>
  <si>
    <t>St Violence Intervent &amp; Prevent</t>
  </si>
  <si>
    <t>HR360-REG/SOC</t>
  </si>
  <si>
    <t>38K3</t>
  </si>
  <si>
    <t>38K3OP</t>
  </si>
  <si>
    <t>Adult OP</t>
  </si>
  <si>
    <t>38K3OP1510</t>
  </si>
  <si>
    <t>38K3OP1501</t>
  </si>
  <si>
    <t>38K3OP1570</t>
  </si>
  <si>
    <t>38JB</t>
  </si>
  <si>
    <t>38JBOP</t>
  </si>
  <si>
    <t>ADAPT MH</t>
  </si>
  <si>
    <t>38JBOP1510</t>
  </si>
  <si>
    <t>38JBOP1501</t>
  </si>
  <si>
    <t>38JBOP1570</t>
  </si>
  <si>
    <t>38KE</t>
  </si>
  <si>
    <t>38KEOP</t>
  </si>
  <si>
    <t>Bridges</t>
  </si>
  <si>
    <t>38KEOP1040</t>
  </si>
  <si>
    <t>60/70</t>
  </si>
  <si>
    <t>38KEOP6070</t>
  </si>
  <si>
    <t>00336</t>
  </si>
  <si>
    <t>INSTITUTO FAMILIAR DE LA RAZA INC</t>
  </si>
  <si>
    <t>IFR</t>
  </si>
  <si>
    <t>Adult OP BH Clinic</t>
  </si>
  <si>
    <t>381831510</t>
  </si>
  <si>
    <t>381831560</t>
  </si>
  <si>
    <t>381831570</t>
  </si>
  <si>
    <t>381831501</t>
  </si>
  <si>
    <t>381834520</t>
  </si>
  <si>
    <t>BH PC Integration</t>
  </si>
  <si>
    <t>Indigena H&amp;W Collab</t>
  </si>
  <si>
    <t>Child OP BHS</t>
  </si>
  <si>
    <t>381861510</t>
  </si>
  <si>
    <t>381861570</t>
  </si>
  <si>
    <t>381861501</t>
  </si>
  <si>
    <t>381864520</t>
  </si>
  <si>
    <t>381864510</t>
  </si>
  <si>
    <t>Child OP BHS-ERMHS</t>
  </si>
  <si>
    <t>OP BH Clinic EPSDT</t>
  </si>
  <si>
    <t>381851510</t>
  </si>
  <si>
    <t>381851570</t>
  </si>
  <si>
    <t>381851501</t>
  </si>
  <si>
    <t>EI Childcare MH Consult Init</t>
  </si>
  <si>
    <t>381821510</t>
  </si>
  <si>
    <t>381821570</t>
  </si>
  <si>
    <t>381821501</t>
  </si>
  <si>
    <t>381824510</t>
  </si>
  <si>
    <t>38LASP2</t>
  </si>
  <si>
    <t>ISCS/EPSDT Svcs</t>
  </si>
  <si>
    <t>38LASP21501</t>
  </si>
  <si>
    <t>38LASP21507</t>
  </si>
  <si>
    <t>38LASP21510</t>
  </si>
  <si>
    <t>38LASP21557</t>
  </si>
  <si>
    <t>38LASP24510</t>
  </si>
  <si>
    <t>38LASP26072</t>
  </si>
  <si>
    <t>38LA10</t>
  </si>
  <si>
    <t>ISCS/Family First</t>
  </si>
  <si>
    <t>38LA101501</t>
  </si>
  <si>
    <t>38LA101507</t>
  </si>
  <si>
    <t>38LA101510</t>
  </si>
  <si>
    <t>38LA101557</t>
  </si>
  <si>
    <t>38LA104520</t>
  </si>
  <si>
    <t>38LA106072</t>
  </si>
  <si>
    <t>MHSA School-Based Youth-Centered</t>
  </si>
  <si>
    <t>MHSA Early Childhood MH Consult</t>
  </si>
  <si>
    <t>TAY Engage &amp; Treat-Latino</t>
  </si>
  <si>
    <t>38LA3</t>
  </si>
  <si>
    <t>38LA31510</t>
  </si>
  <si>
    <t>38LA</t>
  </si>
  <si>
    <t>38LA31501</t>
  </si>
  <si>
    <t>MHSA PEI ECMHC Training</t>
  </si>
  <si>
    <t>38LASP</t>
  </si>
  <si>
    <t>Semillas de Paz</t>
  </si>
  <si>
    <t>38LASP1510</t>
  </si>
  <si>
    <t>38LASP1501</t>
  </si>
  <si>
    <t>38LASP4520</t>
  </si>
  <si>
    <t>3818FSP</t>
  </si>
  <si>
    <t>FSP - SPARK</t>
  </si>
  <si>
    <t>3818FSP1510</t>
  </si>
  <si>
    <t>3818FSP1570</t>
  </si>
  <si>
    <t>3818FSP1501</t>
  </si>
  <si>
    <t>3818FSP6072</t>
  </si>
  <si>
    <t>3818FSP4520</t>
  </si>
  <si>
    <t>Day Laborer</t>
  </si>
  <si>
    <t>00349</t>
  </si>
  <si>
    <t>OAKES CHILDREN'S CENTER INC</t>
  </si>
  <si>
    <t>Oakes</t>
  </si>
  <si>
    <t>8859</t>
  </si>
  <si>
    <t>8859SD</t>
  </si>
  <si>
    <t>SOAR</t>
  </si>
  <si>
    <t>8859SD1510</t>
  </si>
  <si>
    <t>8859SD1501</t>
  </si>
  <si>
    <t>8859SD4510</t>
  </si>
  <si>
    <t>88593</t>
  </si>
  <si>
    <t>OP EPSDT</t>
  </si>
  <si>
    <t>885931510</t>
  </si>
  <si>
    <t>885931501</t>
  </si>
  <si>
    <t>885934510</t>
  </si>
  <si>
    <t>00271</t>
  </si>
  <si>
    <t>PROGRESS FOUNDATION</t>
  </si>
  <si>
    <t>Progress Foundation</t>
  </si>
  <si>
    <t>La Posada</t>
  </si>
  <si>
    <t>380810540</t>
  </si>
  <si>
    <t>3808OP</t>
  </si>
  <si>
    <t>3808OP1560</t>
  </si>
  <si>
    <t>380816040</t>
  </si>
  <si>
    <t>38A4</t>
  </si>
  <si>
    <t>38A41</t>
  </si>
  <si>
    <t>Avenues</t>
  </si>
  <si>
    <t>38A410540</t>
  </si>
  <si>
    <t>38A43</t>
  </si>
  <si>
    <t>38A431560</t>
  </si>
  <si>
    <t>38A416040</t>
  </si>
  <si>
    <t>Shrader</t>
  </si>
  <si>
    <t>896610540</t>
  </si>
  <si>
    <t>8966OP</t>
  </si>
  <si>
    <t>8966OP1560</t>
  </si>
  <si>
    <t>896616040</t>
  </si>
  <si>
    <t>38GM</t>
  </si>
  <si>
    <t>38GM1</t>
  </si>
  <si>
    <t>Dore Residence</t>
  </si>
  <si>
    <t>38GM10540</t>
  </si>
  <si>
    <t>38GM3</t>
  </si>
  <si>
    <t>38GM31560</t>
  </si>
  <si>
    <t>38GM16040</t>
  </si>
  <si>
    <t>La Amistad</t>
  </si>
  <si>
    <t>380910565</t>
  </si>
  <si>
    <t>380916040</t>
  </si>
  <si>
    <t>Cortland</t>
  </si>
  <si>
    <t>386310565</t>
  </si>
  <si>
    <t>386316040</t>
  </si>
  <si>
    <t>Progress House</t>
  </si>
  <si>
    <t>383710565</t>
  </si>
  <si>
    <t>383716040</t>
  </si>
  <si>
    <t>Clay</t>
  </si>
  <si>
    <t>898510565</t>
  </si>
  <si>
    <t>898516040</t>
  </si>
  <si>
    <t>38GH</t>
  </si>
  <si>
    <t>38GH1</t>
  </si>
  <si>
    <t>Loso House</t>
  </si>
  <si>
    <t>38GH10565</t>
  </si>
  <si>
    <t>38GH16040</t>
  </si>
  <si>
    <t>Ashbury</t>
  </si>
  <si>
    <t>898410565</t>
  </si>
  <si>
    <t>898416040</t>
  </si>
  <si>
    <t>898416078</t>
  </si>
  <si>
    <t>Seniors-Rypins</t>
  </si>
  <si>
    <t>385310565</t>
  </si>
  <si>
    <t>385316040</t>
  </si>
  <si>
    <t>Seniors-Carroll</t>
  </si>
  <si>
    <t>385410565</t>
  </si>
  <si>
    <t>385416040</t>
  </si>
  <si>
    <t>3838OP</t>
  </si>
  <si>
    <t>SLP</t>
  </si>
  <si>
    <t>3838OP1510</t>
  </si>
  <si>
    <t>3838TAY</t>
  </si>
  <si>
    <t>TAY Supportive Living</t>
  </si>
  <si>
    <t>3838TAY1510</t>
  </si>
  <si>
    <t>38I1</t>
  </si>
  <si>
    <t>38I12</t>
  </si>
  <si>
    <t>Dore Clinic</t>
  </si>
  <si>
    <t>38I121025</t>
  </si>
  <si>
    <t>ERAF Residential</t>
  </si>
  <si>
    <t>75</t>
  </si>
  <si>
    <t>60/75</t>
  </si>
  <si>
    <t>TBD6075</t>
  </si>
  <si>
    <t>00115</t>
  </si>
  <si>
    <t>SENECA CENTER</t>
  </si>
  <si>
    <t>Seneca</t>
  </si>
  <si>
    <t>38KT5</t>
  </si>
  <si>
    <t>TBS</t>
  </si>
  <si>
    <t>38KT51558</t>
  </si>
  <si>
    <t>38CQ</t>
  </si>
  <si>
    <t>38CQ6</t>
  </si>
  <si>
    <t>Intensive TFC</t>
  </si>
  <si>
    <t>38CQ61501</t>
  </si>
  <si>
    <t>38CQ61510</t>
  </si>
  <si>
    <t>38CQ61570</t>
  </si>
  <si>
    <t>38CQ61560</t>
  </si>
  <si>
    <t>38CQ61507</t>
  </si>
  <si>
    <t>38CQ61557</t>
  </si>
  <si>
    <t>38CQ3</t>
  </si>
  <si>
    <t>ST Connections</t>
  </si>
  <si>
    <t>38CQ31501</t>
  </si>
  <si>
    <t>38CQ31510</t>
  </si>
  <si>
    <t>38CQ31570</t>
  </si>
  <si>
    <t>38CQ31560</t>
  </si>
  <si>
    <t>38CQ31507</t>
  </si>
  <si>
    <t>38CQ31557</t>
  </si>
  <si>
    <t>38CQ4</t>
  </si>
  <si>
    <t>LT Connections WRAP</t>
  </si>
  <si>
    <t>38CQ41501</t>
  </si>
  <si>
    <t>38CQ41510</t>
  </si>
  <si>
    <t>38CQ41570</t>
  </si>
  <si>
    <t>38CQ41560</t>
  </si>
  <si>
    <t>38CQ41507</t>
  </si>
  <si>
    <t>38CQ41557</t>
  </si>
  <si>
    <t>38CQ46078</t>
  </si>
  <si>
    <t>8980</t>
  </si>
  <si>
    <t>8980OP</t>
  </si>
  <si>
    <t>School Based Svcs</t>
  </si>
  <si>
    <t>8980OP1501</t>
  </si>
  <si>
    <t>8980OP1510</t>
  </si>
  <si>
    <t>8980OP1560</t>
  </si>
  <si>
    <t>8980OP1507</t>
  </si>
  <si>
    <t>8980OP1557</t>
  </si>
  <si>
    <t>38CQMST</t>
  </si>
  <si>
    <t>Youth Transitional Svcs</t>
  </si>
  <si>
    <t>38CQMST1501</t>
  </si>
  <si>
    <t>38CQMST1510</t>
  </si>
  <si>
    <t>38CQMST1570</t>
  </si>
  <si>
    <t>38CQMST1560</t>
  </si>
  <si>
    <t>38CQMST1507</t>
  </si>
  <si>
    <t>38CQMST1557</t>
  </si>
  <si>
    <t>38CQMST6078</t>
  </si>
  <si>
    <t>38CQAH</t>
  </si>
  <si>
    <t>AIIM Higher</t>
  </si>
  <si>
    <t>38CQAH1501</t>
  </si>
  <si>
    <t>38CQAH1510</t>
  </si>
  <si>
    <t>38CQAH6078</t>
  </si>
  <si>
    <t>38KT</t>
  </si>
  <si>
    <t>38KTDT</t>
  </si>
  <si>
    <t>OP &amp; DBT</t>
  </si>
  <si>
    <t>38KTDT1501</t>
  </si>
  <si>
    <t>38KTDT1510</t>
  </si>
  <si>
    <t>38KTDT1570</t>
  </si>
  <si>
    <t>38KTDT1560</t>
  </si>
  <si>
    <t>38KTDT1507</t>
  </si>
  <si>
    <t>38KTDT1557</t>
  </si>
  <si>
    <t>38K7</t>
  </si>
  <si>
    <t>38K7CO</t>
  </si>
  <si>
    <t>Compass</t>
  </si>
  <si>
    <t>38K7CO1501</t>
  </si>
  <si>
    <t>38K7CO1510</t>
  </si>
  <si>
    <t>38K7CO1570</t>
  </si>
  <si>
    <t>38K7CO1560</t>
  </si>
  <si>
    <t>38K7CO1507</t>
  </si>
  <si>
    <t>38K7CO1557</t>
  </si>
  <si>
    <t>38K7TFC</t>
  </si>
  <si>
    <t>38K7TFC0595</t>
  </si>
  <si>
    <t>38CQFSP</t>
  </si>
  <si>
    <t>38CQFSP1501</t>
  </si>
  <si>
    <t>38CQFSP1510</t>
  </si>
  <si>
    <t>38CQFSP1570</t>
  </si>
  <si>
    <t>38CQFSP6078</t>
  </si>
  <si>
    <t>00355</t>
  </si>
  <si>
    <t>SWORDS TO PLOWSHARES</t>
  </si>
  <si>
    <t>Swords to Plowshare</t>
  </si>
  <si>
    <t>8925</t>
  </si>
  <si>
    <t>8925OP</t>
  </si>
  <si>
    <t>Health &amp; Social Svcs Prog</t>
  </si>
  <si>
    <t>8925OP1501</t>
  </si>
  <si>
    <t>8925OP1510</t>
  </si>
  <si>
    <t>8925OP4520</t>
  </si>
  <si>
    <t>38I6</t>
  </si>
  <si>
    <t>38I6OP</t>
  </si>
  <si>
    <t>COVER Program</t>
  </si>
  <si>
    <t>38I6OP1501</t>
  </si>
  <si>
    <t>00117</t>
  </si>
  <si>
    <t>REGENTS OF THE UNIVERSITY OF CA</t>
  </si>
  <si>
    <t>UC - AHP</t>
  </si>
  <si>
    <t>38A3</t>
  </si>
  <si>
    <t>38A33</t>
  </si>
  <si>
    <t>BH Integrated Full Svc OP</t>
  </si>
  <si>
    <t>38A331501</t>
  </si>
  <si>
    <t>38A331510</t>
  </si>
  <si>
    <t>38A331560</t>
  </si>
  <si>
    <t>38A331570</t>
  </si>
  <si>
    <t>38A334510</t>
  </si>
  <si>
    <t>Transgender Med Support</t>
  </si>
  <si>
    <t>UC - CEP</t>
  </si>
  <si>
    <t>8911FC</t>
  </si>
  <si>
    <t xml:space="preserve">Café &amp; Catering </t>
  </si>
  <si>
    <t>8911FC6078</t>
  </si>
  <si>
    <t>8911LH</t>
  </si>
  <si>
    <t>Landscaping &amp; Horticulture</t>
  </si>
  <si>
    <t>8911LH6078</t>
  </si>
  <si>
    <t>8911FI</t>
  </si>
  <si>
    <t>First Impressions</t>
  </si>
  <si>
    <t>8911FI6078</t>
  </si>
  <si>
    <t>UC - CFI</t>
  </si>
  <si>
    <t>UC - CAS</t>
  </si>
  <si>
    <t>38C7</t>
  </si>
  <si>
    <t>38C72</t>
  </si>
  <si>
    <t>UC-CAS</t>
  </si>
  <si>
    <t>38C721501</t>
  </si>
  <si>
    <t>38C721510</t>
  </si>
  <si>
    <t>38C721560</t>
  </si>
  <si>
    <t>38C721570</t>
  </si>
  <si>
    <t>38C724510</t>
  </si>
  <si>
    <t>38C724520</t>
  </si>
  <si>
    <t>NAVI-HEARTS-FC-TIS</t>
  </si>
  <si>
    <t>FUERTE</t>
  </si>
  <si>
    <t>UC-CASARC</t>
  </si>
  <si>
    <t>38C5</t>
  </si>
  <si>
    <t>38C51</t>
  </si>
  <si>
    <t>CASARC (MOU)</t>
  </si>
  <si>
    <t>38C511501</t>
  </si>
  <si>
    <t>38C511510</t>
  </si>
  <si>
    <t>38C511560</t>
  </si>
  <si>
    <t>38C511570</t>
  </si>
  <si>
    <t>UC - CTRP</t>
  </si>
  <si>
    <t>38IW</t>
  </si>
  <si>
    <t>UCSF - CTRP</t>
  </si>
  <si>
    <t>UC - CWCM</t>
  </si>
  <si>
    <t>Linkage</t>
  </si>
  <si>
    <t>891141501</t>
  </si>
  <si>
    <t>891141510</t>
  </si>
  <si>
    <t>891141560</t>
  </si>
  <si>
    <t>891141570</t>
  </si>
  <si>
    <t>Linkage HMIOT</t>
  </si>
  <si>
    <t>TBD1501</t>
  </si>
  <si>
    <t>HMIOT</t>
  </si>
  <si>
    <t>TBD1510</t>
  </si>
  <si>
    <t>TBD1560</t>
  </si>
  <si>
    <t>TBD1570</t>
  </si>
  <si>
    <t>8911NO</t>
  </si>
  <si>
    <t>NOVA</t>
  </si>
  <si>
    <t>8911NO1501</t>
  </si>
  <si>
    <t>8911NO1510</t>
  </si>
  <si>
    <t>8911NO1570</t>
  </si>
  <si>
    <t>8911NO6078</t>
  </si>
  <si>
    <t>8911RT</t>
  </si>
  <si>
    <t>Roving Team</t>
  </si>
  <si>
    <t>8911RT1501</t>
  </si>
  <si>
    <t>8911RT1510</t>
  </si>
  <si>
    <t>8911RT1570</t>
  </si>
  <si>
    <t>8911SH</t>
  </si>
  <si>
    <t>Svcs for Supportive Housing</t>
  </si>
  <si>
    <t>8911SH1501</t>
  </si>
  <si>
    <t>8911SH1510</t>
  </si>
  <si>
    <t>8911SH1560</t>
  </si>
  <si>
    <t>8911SH1570</t>
  </si>
  <si>
    <t>8911SH6078</t>
  </si>
  <si>
    <t>8911AO</t>
  </si>
  <si>
    <t>AOT</t>
  </si>
  <si>
    <t>8911AO1501</t>
  </si>
  <si>
    <t>8911AO1510</t>
  </si>
  <si>
    <t>8911AO1560</t>
  </si>
  <si>
    <t>8911AO1570</t>
  </si>
  <si>
    <t>NA</t>
  </si>
  <si>
    <t>Pre-Trial Felony Diversion</t>
  </si>
  <si>
    <t>NA1501</t>
  </si>
  <si>
    <t>NA1510</t>
  </si>
  <si>
    <t>NA1560</t>
  </si>
  <si>
    <t>NA1570</t>
  </si>
  <si>
    <t>UC - IPP</t>
  </si>
  <si>
    <t>38C8</t>
  </si>
  <si>
    <t>38C86</t>
  </si>
  <si>
    <t>Daycare Consultants (FFS)</t>
  </si>
  <si>
    <t>38C864510</t>
  </si>
  <si>
    <t>38C88</t>
  </si>
  <si>
    <t>SPRING Project</t>
  </si>
  <si>
    <t>38C884510</t>
  </si>
  <si>
    <t>38C84</t>
  </si>
  <si>
    <t>Psychotherapy Svcs</t>
  </si>
  <si>
    <t>38C841510</t>
  </si>
  <si>
    <t>38C85</t>
  </si>
  <si>
    <t>38C854510</t>
  </si>
  <si>
    <t>38C89</t>
  </si>
  <si>
    <t>38C896078</t>
  </si>
  <si>
    <t>UC - SPR</t>
  </si>
  <si>
    <t>Citywide Focus</t>
  </si>
  <si>
    <t>891131501</t>
  </si>
  <si>
    <t>891131510</t>
  </si>
  <si>
    <t>891131560</t>
  </si>
  <si>
    <t>891131570</t>
  </si>
  <si>
    <t>Citywide Forensics</t>
  </si>
  <si>
    <t>891191501</t>
  </si>
  <si>
    <t>891191510</t>
  </si>
  <si>
    <t>891191560</t>
  </si>
  <si>
    <t>891191570</t>
  </si>
  <si>
    <t>UC - TRC</t>
  </si>
  <si>
    <t>38HF</t>
  </si>
  <si>
    <t>38HFOP</t>
  </si>
  <si>
    <t>Trauma Recover Center (MOU)</t>
  </si>
  <si>
    <t>38HFOP4510</t>
  </si>
  <si>
    <t>00964</t>
  </si>
  <si>
    <t>UNITY CARE</t>
  </si>
  <si>
    <t>Unity Care</t>
  </si>
  <si>
    <t>3814</t>
  </si>
  <si>
    <t>3814OP</t>
  </si>
  <si>
    <t>Cayuga THP</t>
  </si>
  <si>
    <t>3814OP1501</t>
  </si>
  <si>
    <t>3814OP1510</t>
  </si>
  <si>
    <t>3814OP1570</t>
  </si>
  <si>
    <t>3814OP1560</t>
  </si>
  <si>
    <t>00118</t>
  </si>
  <si>
    <t>Victor Treatment Centers, Inc.</t>
  </si>
  <si>
    <t>38CT</t>
  </si>
  <si>
    <t>38CT3</t>
  </si>
  <si>
    <t>Redding</t>
  </si>
  <si>
    <t>38CT31501</t>
  </si>
  <si>
    <t>38CT31507</t>
  </si>
  <si>
    <t>38CT31560</t>
  </si>
  <si>
    <t>38CT31510</t>
  </si>
  <si>
    <t>38CT31557</t>
  </si>
  <si>
    <t>38CV</t>
  </si>
  <si>
    <t>38CV3</t>
  </si>
  <si>
    <t>Santa Rosa</t>
  </si>
  <si>
    <t>38CV31501</t>
  </si>
  <si>
    <t>38CV31507</t>
  </si>
  <si>
    <t>38CV31560</t>
  </si>
  <si>
    <t>38CV31510</t>
  </si>
  <si>
    <t>38CV31557</t>
  </si>
  <si>
    <t>00146</t>
  </si>
  <si>
    <t>YMCA-Hope</t>
  </si>
  <si>
    <t>38BV</t>
  </si>
  <si>
    <t>Peer Health Leadership</t>
  </si>
  <si>
    <t>Y M C A OF SAN FRANCISCO</t>
  </si>
  <si>
    <t>YMCA-Urban</t>
  </si>
  <si>
    <t>38BV3</t>
  </si>
  <si>
    <t>EPSDT</t>
  </si>
  <si>
    <t>38BV31501</t>
  </si>
  <si>
    <t>38BV31510</t>
  </si>
  <si>
    <t>38BVC3</t>
  </si>
  <si>
    <t>Trauma &amp; Recovery</t>
  </si>
  <si>
    <t>38BVC31501</t>
  </si>
  <si>
    <t>38BVC31510</t>
  </si>
  <si>
    <t>38BV4</t>
  </si>
  <si>
    <t>VPI-ISCS</t>
  </si>
  <si>
    <t>38BV41501</t>
  </si>
  <si>
    <t>38BV41507</t>
  </si>
  <si>
    <t>38BV41510</t>
  </si>
  <si>
    <t>38BV41557</t>
  </si>
  <si>
    <t>38BV44510</t>
  </si>
  <si>
    <t>YMCA-BV</t>
  </si>
  <si>
    <t>38KQ</t>
  </si>
  <si>
    <t xml:space="preserve">BAAWPL </t>
  </si>
  <si>
    <t>N/A4520</t>
  </si>
  <si>
    <t>01793</t>
  </si>
  <si>
    <t>BRAINSTORM TUTORING</t>
  </si>
  <si>
    <t>Brainstorm</t>
  </si>
  <si>
    <t>38IN</t>
  </si>
  <si>
    <t>38INTM</t>
  </si>
  <si>
    <t>Tutoring</t>
  </si>
  <si>
    <t>38INTM6078</t>
  </si>
  <si>
    <t>01771</t>
  </si>
  <si>
    <t>CITY COLLEGE OF SAN FRANCISCO</t>
  </si>
  <si>
    <t>City College</t>
  </si>
  <si>
    <t>38IM</t>
  </si>
  <si>
    <t>38IM01</t>
  </si>
  <si>
    <t>Community MH Certificate</t>
  </si>
  <si>
    <t>38IM014510</t>
  </si>
  <si>
    <t>01305</t>
  </si>
  <si>
    <t>CENTRAL CITY HOSPITALITY HOUSE</t>
  </si>
  <si>
    <t>CCHH</t>
  </si>
  <si>
    <t>38CJ</t>
  </si>
  <si>
    <t>38CJ2</t>
  </si>
  <si>
    <t>Tenderloin Self-Help Center</t>
  </si>
  <si>
    <t>38CJ24510</t>
  </si>
  <si>
    <t>38CJ26060</t>
  </si>
  <si>
    <t>38IP</t>
  </si>
  <si>
    <t>38IP6</t>
  </si>
  <si>
    <t>Sixth Street Self-Help Center</t>
  </si>
  <si>
    <t>38IP64510</t>
  </si>
  <si>
    <t>38IP66060</t>
  </si>
  <si>
    <t>38CJHW</t>
  </si>
  <si>
    <t>Community Building Program</t>
  </si>
  <si>
    <t>38CJHW4510</t>
  </si>
  <si>
    <t>38CJHW6060</t>
  </si>
  <si>
    <t xml:space="preserve">Homeless Mentally Ill Outreach and Treatment </t>
  </si>
  <si>
    <t>N/A4510</t>
  </si>
  <si>
    <t>02171</t>
  </si>
  <si>
    <t>Crossing Edge Consulting</t>
  </si>
  <si>
    <t>38LI</t>
  </si>
  <si>
    <t>38LICE</t>
  </si>
  <si>
    <t xml:space="preserve">Community MH Academy </t>
  </si>
  <si>
    <t>38LICE4510</t>
  </si>
  <si>
    <t>00111</t>
  </si>
  <si>
    <t>EAST BAY AGENCY FOR CHILDREN</t>
  </si>
  <si>
    <t>EBAC</t>
  </si>
  <si>
    <t>38KN</t>
  </si>
  <si>
    <t>BATISC</t>
  </si>
  <si>
    <t>01730</t>
  </si>
  <si>
    <t>Harder &amp; Co Community Research</t>
  </si>
  <si>
    <t>38IK</t>
  </si>
  <si>
    <t>38IKSS</t>
  </si>
  <si>
    <t>Innovation Planning &amp; TA</t>
  </si>
  <si>
    <t>38IKSS4510</t>
  </si>
  <si>
    <t xml:space="preserve">Incarceration as PH Issues  </t>
  </si>
  <si>
    <t>HMIOT Eval and Plan</t>
  </si>
  <si>
    <t>38IKMH</t>
  </si>
  <si>
    <t>MH Reform Comm Engage</t>
  </si>
  <si>
    <t>38IKMH4510</t>
  </si>
  <si>
    <t xml:space="preserve"> Eval for Housing Conservator</t>
  </si>
  <si>
    <t>01518</t>
  </si>
  <si>
    <t>Helios Healthcare LLC</t>
  </si>
  <si>
    <t>38IV</t>
  </si>
  <si>
    <t>IDYLWOOD - Neuro (SNF5)</t>
  </si>
  <si>
    <t>N/A0530</t>
  </si>
  <si>
    <t>IDYLWOOD - Neuro Single (SNF7)</t>
  </si>
  <si>
    <t>IDYLWOOD - 1 Shift (SNF10)</t>
  </si>
  <si>
    <t>IDYLWOOD - 2 Shifts (SNF13)</t>
  </si>
  <si>
    <t>IDYLWOOD - 3 Shifts (SNF16)</t>
  </si>
  <si>
    <t>BH/ SFF12</t>
  </si>
  <si>
    <t>01218</t>
  </si>
  <si>
    <t>Horizons Unlimited SF</t>
  </si>
  <si>
    <t>38CB</t>
  </si>
  <si>
    <t>38CBIN</t>
  </si>
  <si>
    <t>MHSA EBHS</t>
  </si>
  <si>
    <t>38CBIN4520</t>
  </si>
  <si>
    <t>38CBIN4510</t>
  </si>
  <si>
    <t>01694</t>
  </si>
  <si>
    <t>JUSTICE &amp; DIVERSITY CTR BAR ASSOC</t>
  </si>
  <si>
    <t>Justice &amp; Diversity</t>
  </si>
  <si>
    <t>38H2</t>
  </si>
  <si>
    <t>38H201</t>
  </si>
  <si>
    <t>Homeless Advocacy Proj</t>
  </si>
  <si>
    <t>38H2016078</t>
  </si>
  <si>
    <t>01822</t>
  </si>
  <si>
    <t>Larkin Street Youth Svcs</t>
  </si>
  <si>
    <t>38IX</t>
  </si>
  <si>
    <t>38IXHS</t>
  </si>
  <si>
    <t>TAY Homeless Treatment Team - SOC</t>
  </si>
  <si>
    <t>38IXHS4520</t>
  </si>
  <si>
    <t>CES TAY Behavioral Health - YAP</t>
  </si>
  <si>
    <t>TBD4520</t>
  </si>
  <si>
    <t>Larkin Street - AA</t>
  </si>
  <si>
    <t>38LJ3S</t>
  </si>
  <si>
    <t>TAY Engagement &amp; Tx-AA(3rd St)</t>
  </si>
  <si>
    <t>38LJ3S4510</t>
  </si>
  <si>
    <t>01769</t>
  </si>
  <si>
    <t>MENTAL HEALTH ASSOCIATION OF SF</t>
  </si>
  <si>
    <t>MHA of SF</t>
  </si>
  <si>
    <t>38IJ</t>
  </si>
  <si>
    <t>Peer Engagement Services</t>
  </si>
  <si>
    <t xml:space="preserve">MH PR  Warmline </t>
  </si>
  <si>
    <t>TAMHSP</t>
  </si>
  <si>
    <t>01132</t>
  </si>
  <si>
    <t>MH Mgmt dba Canyon Manor</t>
  </si>
  <si>
    <t>38HB</t>
  </si>
  <si>
    <t>38HB1</t>
  </si>
  <si>
    <t>Canyon Manor</t>
  </si>
  <si>
    <t>38HB10590</t>
  </si>
  <si>
    <t>01934</t>
  </si>
  <si>
    <t>NAMI SAN FRANCISCO</t>
  </si>
  <si>
    <t>NAMI</t>
  </si>
  <si>
    <t>38KH</t>
  </si>
  <si>
    <t>Peer to Peer Training</t>
  </si>
  <si>
    <t>00377</t>
  </si>
  <si>
    <t>NATIVE AMERICAN HEALTH CENTER</t>
  </si>
  <si>
    <t>NAHC</t>
  </si>
  <si>
    <t>38I3</t>
  </si>
  <si>
    <t>38LKNA</t>
  </si>
  <si>
    <t>Living in Balance</t>
  </si>
  <si>
    <t>38LKNA4510</t>
  </si>
  <si>
    <t>01874</t>
  </si>
  <si>
    <t>NICOS CHINESE HEALTH COALITION</t>
  </si>
  <si>
    <t>NICOS</t>
  </si>
  <si>
    <t>38I5</t>
  </si>
  <si>
    <t>Chinese Comm Prob Proj</t>
  </si>
  <si>
    <t>Cultural/Linguistical Appro Advoc</t>
  </si>
  <si>
    <t>01695</t>
  </si>
  <si>
    <t>POSITIVE RESOURCE CENTER</t>
  </si>
  <si>
    <t>PRC</t>
  </si>
  <si>
    <t>38H1</t>
  </si>
  <si>
    <t>38H101</t>
  </si>
  <si>
    <t>MH SSI Advoc Benefits</t>
  </si>
  <si>
    <t>38H1016078</t>
  </si>
  <si>
    <t>01933</t>
  </si>
  <si>
    <t>PUBLIC HEALTH INSTITUTE</t>
  </si>
  <si>
    <t>PHI</t>
  </si>
  <si>
    <t>38KG</t>
  </si>
  <si>
    <t>FACES</t>
  </si>
  <si>
    <t>02143</t>
  </si>
  <si>
    <t>SF LGBT CC</t>
  </si>
  <si>
    <t>38LE</t>
  </si>
  <si>
    <t>38LEHP</t>
  </si>
  <si>
    <t>TAY Engage &amp; Tx LGBTQ</t>
  </si>
  <si>
    <t>38LEHP6060</t>
  </si>
  <si>
    <t>01927</t>
  </si>
  <si>
    <t>St. James Infirmary</t>
  </si>
  <si>
    <t>38KF</t>
  </si>
  <si>
    <t>38KFOP</t>
  </si>
  <si>
    <t>MHS</t>
  </si>
  <si>
    <t>38KFOP1501</t>
  </si>
  <si>
    <t>38KFOP1510</t>
  </si>
  <si>
    <t>38KFOP4510</t>
  </si>
  <si>
    <t>00765</t>
  </si>
  <si>
    <t>A BETTER WAY INC</t>
  </si>
  <si>
    <t>A Better Way</t>
  </si>
  <si>
    <t>38KY</t>
  </si>
  <si>
    <t>38KYOP</t>
  </si>
  <si>
    <t>Outpatient</t>
  </si>
  <si>
    <t>38KYOP1501</t>
  </si>
  <si>
    <t>38KYOP1510</t>
  </si>
  <si>
    <t>38KY05</t>
  </si>
  <si>
    <t>0-5</t>
  </si>
  <si>
    <t>38KY051501</t>
  </si>
  <si>
    <t>38KY051510</t>
  </si>
  <si>
    <t>38KY01</t>
  </si>
  <si>
    <t>TVS</t>
  </si>
  <si>
    <t>38KY011501</t>
  </si>
  <si>
    <t>38KY011510</t>
  </si>
  <si>
    <t>38KY016078</t>
  </si>
  <si>
    <t>38KY014510</t>
  </si>
  <si>
    <t>00510</t>
  </si>
  <si>
    <t>ALTERNATIVE FAMILY SVCS INC</t>
  </si>
  <si>
    <t>AFS</t>
  </si>
  <si>
    <t>38GS</t>
  </si>
  <si>
    <t>38GSOP</t>
  </si>
  <si>
    <t>OP Svcs</t>
  </si>
  <si>
    <t>38GSOP1501</t>
  </si>
  <si>
    <t>38GSOP1510</t>
  </si>
  <si>
    <t>38GSOP4520</t>
  </si>
  <si>
    <t>38GS01</t>
  </si>
  <si>
    <t>38GS011501</t>
  </si>
  <si>
    <t>38GS011510</t>
  </si>
  <si>
    <t>38GS014520</t>
  </si>
  <si>
    <t>38GSTFC</t>
  </si>
  <si>
    <t>TFC</t>
  </si>
  <si>
    <t>38GSTFC0595</t>
  </si>
  <si>
    <t>01729</t>
  </si>
  <si>
    <t>BAART CHC</t>
  </si>
  <si>
    <t>38J8</t>
  </si>
  <si>
    <t>38J8OP</t>
  </si>
  <si>
    <t>IFSO</t>
  </si>
  <si>
    <t>38J8OP1501</t>
  </si>
  <si>
    <t>38J8OP1510</t>
  </si>
  <si>
    <t>38J8OP1560</t>
  </si>
  <si>
    <t>38J8OP1570</t>
  </si>
  <si>
    <t>00341</t>
  </si>
  <si>
    <t>BAYVIEW HUNTERS PT FNDTN</t>
  </si>
  <si>
    <t>BVHP</t>
  </si>
  <si>
    <t>Adult Behavorial Health</t>
  </si>
  <si>
    <t>385131501</t>
  </si>
  <si>
    <t>385131510</t>
  </si>
  <si>
    <t>385131560</t>
  </si>
  <si>
    <t>385131570</t>
  </si>
  <si>
    <t>385134520</t>
  </si>
  <si>
    <t>School-based Centers (Balboa)</t>
  </si>
  <si>
    <t>38516&amp;38171</t>
  </si>
  <si>
    <t>Children Outpatient</t>
  </si>
  <si>
    <t>38516&amp;381711501</t>
  </si>
  <si>
    <t>38516&amp;381711510</t>
  </si>
  <si>
    <t>38516&amp;381711570</t>
  </si>
  <si>
    <t>38516&amp;381714520</t>
  </si>
  <si>
    <t>3851</t>
  </si>
  <si>
    <t>Dimensions LGBT Outpatient</t>
  </si>
  <si>
    <t>01078</t>
  </si>
  <si>
    <t>COMMUNITY AWARENESS &amp; TREATMENT</t>
  </si>
  <si>
    <t>CATS</t>
  </si>
  <si>
    <t>38BK</t>
  </si>
  <si>
    <t>38BKOP</t>
  </si>
  <si>
    <t>A Woman's Place MH</t>
  </si>
  <si>
    <t>38BKOP4520</t>
  </si>
  <si>
    <t>38BKOP1510</t>
  </si>
  <si>
    <t>38BKOP1501</t>
  </si>
  <si>
    <t>38BKOP1570</t>
  </si>
  <si>
    <t>01734</t>
  </si>
  <si>
    <t>COMMUNITY HOUSING PARTNERSHIP</t>
  </si>
  <si>
    <t>CHP</t>
  </si>
  <si>
    <t>38ID</t>
  </si>
  <si>
    <t>38IDOP</t>
  </si>
  <si>
    <t>Essex House</t>
  </si>
  <si>
    <t>38IDOP1501</t>
  </si>
  <si>
    <t>38IDOP1510</t>
  </si>
  <si>
    <t>38IDOP1570</t>
  </si>
  <si>
    <t>01556</t>
  </si>
  <si>
    <t>CENTER ON JUVENILE &amp; CRIMINAL JUSTICE</t>
  </si>
  <si>
    <t>CJCJ</t>
  </si>
  <si>
    <t>38GJ</t>
  </si>
  <si>
    <t>38GJ2</t>
  </si>
  <si>
    <t>Community Options for Youth</t>
  </si>
  <si>
    <t>38GJ21510</t>
  </si>
  <si>
    <t>38GJ21501</t>
  </si>
  <si>
    <t>01381</t>
  </si>
  <si>
    <t>COMMUNITY YOUTH CENTER SF</t>
  </si>
  <si>
    <t>CYC</t>
  </si>
  <si>
    <t>38CY</t>
  </si>
  <si>
    <t>38CY3</t>
  </si>
  <si>
    <t>EPSDT  (OP)</t>
  </si>
  <si>
    <t>38CY31501</t>
  </si>
  <si>
    <t>38CY31510</t>
  </si>
  <si>
    <t>38CY34510</t>
  </si>
  <si>
    <t>38CY4</t>
  </si>
  <si>
    <t>IHBS/EPSDT</t>
  </si>
  <si>
    <t>38CY41501</t>
  </si>
  <si>
    <t>38CY41507</t>
  </si>
  <si>
    <t>38CY41510</t>
  </si>
  <si>
    <t>38CY41557</t>
  </si>
  <si>
    <t>38CY44510</t>
  </si>
  <si>
    <t>38CY5</t>
  </si>
  <si>
    <t>TAY (TAY)</t>
  </si>
  <si>
    <t>38CY54510</t>
  </si>
  <si>
    <t>00342</t>
  </si>
  <si>
    <t>CONARD HOUSE INC</t>
  </si>
  <si>
    <t>Conard</t>
  </si>
  <si>
    <t>8949</t>
  </si>
  <si>
    <t>89492</t>
  </si>
  <si>
    <t>Outpatient Services</t>
  </si>
  <si>
    <t>894921501</t>
  </si>
  <si>
    <t>894921510</t>
  </si>
  <si>
    <t>894921570</t>
  </si>
  <si>
    <t>894924520</t>
  </si>
  <si>
    <t>8949SH</t>
  </si>
  <si>
    <t>Supportive Housing</t>
  </si>
  <si>
    <t>8949SH6078</t>
  </si>
  <si>
    <t>8949RP</t>
  </si>
  <si>
    <t>REP PAYEE</t>
  </si>
  <si>
    <t>8949RP6078</t>
  </si>
  <si>
    <t>00353</t>
  </si>
  <si>
    <t>Curry-SIOAP</t>
  </si>
  <si>
    <t>8923</t>
  </si>
  <si>
    <t>8923PC</t>
  </si>
  <si>
    <t>MHSA - Behavioral Health</t>
  </si>
  <si>
    <t>8923PC4520</t>
  </si>
  <si>
    <t>Curry Senior Center</t>
  </si>
  <si>
    <t>38IS</t>
  </si>
  <si>
    <t>38ISBH</t>
  </si>
  <si>
    <t>Older Adult IFSO (CR)</t>
  </si>
  <si>
    <t>38ISBH4520</t>
  </si>
  <si>
    <t>Older Adult IFSO (FFS)</t>
  </si>
  <si>
    <t>38ISBH1501</t>
  </si>
  <si>
    <t>IFSO - MH (FFS)</t>
  </si>
  <si>
    <t>38ISBH1510</t>
  </si>
  <si>
    <t>BH Primary Care Integration</t>
  </si>
  <si>
    <t>8923PC6060</t>
  </si>
  <si>
    <t>8923DC</t>
  </si>
  <si>
    <t>Senior Drop-In Center</t>
  </si>
  <si>
    <t>8923DC6060</t>
  </si>
  <si>
    <t>00352</t>
  </si>
  <si>
    <t>St. Francis Memorial Hosp</t>
  </si>
  <si>
    <t>Non-Medi-Cal Adult Acute Care</t>
  </si>
  <si>
    <t>N/A0510</t>
  </si>
  <si>
    <t>Non-Medi-Cal Adult Admin Day Care</t>
  </si>
  <si>
    <t>N/A0519</t>
  </si>
  <si>
    <t>01323</t>
  </si>
  <si>
    <t>DH dba St. Mary OP</t>
  </si>
  <si>
    <t>38CM</t>
  </si>
  <si>
    <t>38CMOP</t>
  </si>
  <si>
    <t>McAuley Adol CEEP</t>
  </si>
  <si>
    <t>38CMOP1501</t>
  </si>
  <si>
    <t>38CMOP1510</t>
  </si>
  <si>
    <t>38CMOP1560</t>
  </si>
  <si>
    <t>01324</t>
  </si>
  <si>
    <t>DH dba St. Mary IP</t>
  </si>
  <si>
    <t>38CN2</t>
  </si>
  <si>
    <t>McAuley Inpatient Program</t>
  </si>
  <si>
    <t>N/</t>
  </si>
  <si>
    <t>/A</t>
  </si>
  <si>
    <t>N///A</t>
  </si>
  <si>
    <t>38CN2N//A</t>
  </si>
  <si>
    <t>00273</t>
  </si>
  <si>
    <t>EDGEWOOD CENTER</t>
  </si>
  <si>
    <t>Edgewood</t>
  </si>
  <si>
    <t>8858OP</t>
  </si>
  <si>
    <t>Counseling Enriched Edu Prog</t>
  </si>
  <si>
    <t>8858OP1510</t>
  </si>
  <si>
    <t>8858OP1501</t>
  </si>
  <si>
    <t>8858OP1570</t>
  </si>
  <si>
    <t>8858OP1560</t>
  </si>
  <si>
    <t>Residentially-Based Tx</t>
  </si>
  <si>
    <t>885841510</t>
  </si>
  <si>
    <t>885841501</t>
  </si>
  <si>
    <t>885841570</t>
  </si>
  <si>
    <t>885841560</t>
  </si>
  <si>
    <t>BH OP</t>
  </si>
  <si>
    <t>8858141510</t>
  </si>
  <si>
    <t>8858141501</t>
  </si>
  <si>
    <t>8858141570</t>
  </si>
  <si>
    <t>8858141560</t>
  </si>
  <si>
    <t>8858181558</t>
  </si>
  <si>
    <t>Wraparound</t>
  </si>
  <si>
    <t>8858191510</t>
  </si>
  <si>
    <t>8858191501</t>
  </si>
  <si>
    <t>8858191570</t>
  </si>
  <si>
    <t>8858191560</t>
  </si>
  <si>
    <t>ECMHCI</t>
  </si>
  <si>
    <t>School-Based BHS</t>
  </si>
  <si>
    <t>8858H1</t>
  </si>
  <si>
    <t>CTAC (Hospital Diversion)</t>
  </si>
  <si>
    <t>8858H10560</t>
  </si>
  <si>
    <t>8858H2</t>
  </si>
  <si>
    <t>CTAC (Hosp Diversion)</t>
  </si>
  <si>
    <t>8858H21510</t>
  </si>
  <si>
    <t>8858H21501</t>
  </si>
  <si>
    <t>8858H21570</t>
  </si>
  <si>
    <t>8858H21560</t>
  </si>
  <si>
    <t>8858CS</t>
  </si>
  <si>
    <t>Crisis Stabilization Unit</t>
  </si>
  <si>
    <t>8858CS1025</t>
  </si>
  <si>
    <t>00723</t>
  </si>
  <si>
    <t>HCN - Main</t>
  </si>
  <si>
    <t>38AS</t>
  </si>
  <si>
    <t>38AS3</t>
  </si>
  <si>
    <t>EPSDT OP</t>
  </si>
  <si>
    <t>38AS31501</t>
  </si>
  <si>
    <t>38AS31510</t>
  </si>
  <si>
    <t>38AS4</t>
  </si>
  <si>
    <t>EPSDT Riley</t>
  </si>
  <si>
    <t>38AS41510</t>
  </si>
  <si>
    <t>38AS5</t>
  </si>
  <si>
    <t>EPSDT TI</t>
  </si>
  <si>
    <t>38AS51501</t>
  </si>
  <si>
    <t>38AS51510</t>
  </si>
  <si>
    <t>38AS6</t>
  </si>
  <si>
    <t>EPSDT LGBTQ</t>
  </si>
  <si>
    <t>38AS61501</t>
  </si>
  <si>
    <t>38AS61510</t>
  </si>
  <si>
    <t>HCN - Ma'at</t>
  </si>
  <si>
    <t>38ASMT</t>
  </si>
  <si>
    <t>Ma'at</t>
  </si>
  <si>
    <t>38ASMT1510</t>
  </si>
  <si>
    <t>38ASMT1501</t>
  </si>
  <si>
    <t>38ASMT4520</t>
  </si>
  <si>
    <t>01636</t>
  </si>
  <si>
    <t>HRTC</t>
  </si>
  <si>
    <t>38HL</t>
  </si>
  <si>
    <t>TAY Homeless Tx</t>
  </si>
  <si>
    <t>Homeless Mentally III Outreach &amp; Tx</t>
  </si>
  <si>
    <t>n/a6075</t>
  </si>
  <si>
    <t>OP Tx Svcs</t>
  </si>
  <si>
    <t>00623</t>
  </si>
  <si>
    <t>HUCKLEBERRY YOUTH PROGRAMS INC</t>
  </si>
  <si>
    <t>Huckleberry</t>
  </si>
  <si>
    <t>38BU</t>
  </si>
  <si>
    <t>38BU3</t>
  </si>
  <si>
    <t>Behavioral MH Svcs</t>
  </si>
  <si>
    <t>38BU31510</t>
  </si>
  <si>
    <t>TAY Engagement &amp; Treatment</t>
  </si>
  <si>
    <t>38BU34510</t>
  </si>
  <si>
    <t>TAY Behavioral Health (YAP)</t>
  </si>
  <si>
    <t>01123</t>
  </si>
  <si>
    <t>HYDE STREET COMMUNITY SERVICES INC</t>
  </si>
  <si>
    <t>Hyde</t>
  </si>
  <si>
    <t>38BR</t>
  </si>
  <si>
    <t>38BR3</t>
  </si>
  <si>
    <t>Hyde St.</t>
  </si>
  <si>
    <t>38BR31510</t>
  </si>
  <si>
    <t>38BR31560</t>
  </si>
  <si>
    <t>38BR31501</t>
  </si>
  <si>
    <t>38BR31570</t>
  </si>
  <si>
    <t>38BR34520</t>
  </si>
  <si>
    <t>38BRA3</t>
  </si>
  <si>
    <t>Adult FSP</t>
  </si>
  <si>
    <t>38BRA31510</t>
  </si>
  <si>
    <t>38BRA31560</t>
  </si>
  <si>
    <t>38BRA31501</t>
  </si>
  <si>
    <t>38BRA31570</t>
  </si>
  <si>
    <t>38BRA36070</t>
  </si>
  <si>
    <t>38BRA36072</t>
  </si>
  <si>
    <t>38BRA36078</t>
  </si>
  <si>
    <t>00488</t>
  </si>
  <si>
    <t>JEWISH FAMILY &amp; CHILDREN'S SERVICES</t>
  </si>
  <si>
    <t>JFCS</t>
  </si>
  <si>
    <t>38AE</t>
  </si>
  <si>
    <t>38AE3</t>
  </si>
  <si>
    <t>Scott St. EPSDT</t>
  </si>
  <si>
    <t>38AE31510</t>
  </si>
  <si>
    <t>38AEM1</t>
  </si>
  <si>
    <t>Scott St. Adult</t>
  </si>
  <si>
    <t>38AEM11510</t>
  </si>
  <si>
    <t>01121</t>
  </si>
  <si>
    <t>MT ST JOSEPH-ST ELIZABETH</t>
  </si>
  <si>
    <t>MSJSE</t>
  </si>
  <si>
    <t>38BN</t>
  </si>
  <si>
    <t>38BN3</t>
  </si>
  <si>
    <t>Epiphany Family Tx</t>
  </si>
  <si>
    <t>38BN31510</t>
  </si>
  <si>
    <t>02094</t>
  </si>
  <si>
    <t>Rafiki</t>
  </si>
  <si>
    <t>38K4</t>
  </si>
  <si>
    <t>BAAWPLI</t>
  </si>
  <si>
    <t>00343</t>
  </si>
  <si>
    <t>RICHMOND AREA MULTI-SERVICES INC</t>
  </si>
  <si>
    <t>RAMS-Adult</t>
  </si>
  <si>
    <t>Adult OP Svc Clinic</t>
  </si>
  <si>
    <t>389431501</t>
  </si>
  <si>
    <t>389431510</t>
  </si>
  <si>
    <t>389431560</t>
  </si>
  <si>
    <t>389431570</t>
  </si>
  <si>
    <t>OP Peer Counseling Svcs</t>
  </si>
  <si>
    <t>n/a1030</t>
  </si>
  <si>
    <t>38B6</t>
  </si>
  <si>
    <t>38B62</t>
  </si>
  <si>
    <t>Employee Develop</t>
  </si>
  <si>
    <t>38B621030</t>
  </si>
  <si>
    <t>Broderick St Residential</t>
  </si>
  <si>
    <t>389481501</t>
  </si>
  <si>
    <t>389481510</t>
  </si>
  <si>
    <t>389481560</t>
  </si>
  <si>
    <t>389481570</t>
  </si>
  <si>
    <t>389486078</t>
  </si>
  <si>
    <t>API MH Collab</t>
  </si>
  <si>
    <t>RAMS-Children</t>
  </si>
  <si>
    <t>3894</t>
  </si>
  <si>
    <t>38947</t>
  </si>
  <si>
    <t>389471501</t>
  </si>
  <si>
    <t>389471510</t>
  </si>
  <si>
    <t>389471560</t>
  </si>
  <si>
    <t>389471570</t>
  </si>
  <si>
    <t>389474510</t>
  </si>
  <si>
    <t>3894SD</t>
  </si>
  <si>
    <t>Children Outpatient SD</t>
  </si>
  <si>
    <t>3894SD1501</t>
  </si>
  <si>
    <t>3894SD1510</t>
  </si>
  <si>
    <t>3894SD1560</t>
  </si>
  <si>
    <t>3894SD1570</t>
  </si>
  <si>
    <t>3894SD4510</t>
  </si>
  <si>
    <t>3894MC</t>
  </si>
  <si>
    <t>Children Managed Care OP</t>
  </si>
  <si>
    <t>3894MC1501</t>
  </si>
  <si>
    <t>3894MC1510</t>
  </si>
  <si>
    <t>3894MC1560</t>
  </si>
  <si>
    <t>3894MC1570</t>
  </si>
  <si>
    <t>38946</t>
  </si>
  <si>
    <t>Children Wellness Center MH</t>
  </si>
  <si>
    <t>389461501</t>
  </si>
  <si>
    <t>389461510</t>
  </si>
  <si>
    <t>389461560</t>
  </si>
  <si>
    <t>389461570</t>
  </si>
  <si>
    <t>389464510</t>
  </si>
  <si>
    <t>MHSA PEI School-Based Wellness</t>
  </si>
  <si>
    <t>38944510</t>
  </si>
  <si>
    <t>ECMHCI (Fu Yau) Project</t>
  </si>
  <si>
    <t>RAMS-PAES</t>
  </si>
  <si>
    <t>38C6</t>
  </si>
  <si>
    <t>38C63</t>
  </si>
  <si>
    <t>Counseling Svcs</t>
  </si>
  <si>
    <t>38C631501</t>
  </si>
  <si>
    <t>38C631510</t>
  </si>
  <si>
    <t>38C631560</t>
  </si>
  <si>
    <t>38C631570</t>
  </si>
  <si>
    <t>38C634510</t>
  </si>
  <si>
    <t>38C634520</t>
  </si>
  <si>
    <t>SSI Advocacy - FI</t>
  </si>
  <si>
    <t>RAMS-PtP</t>
  </si>
  <si>
    <t>PtP Services</t>
  </si>
  <si>
    <t>N/A1030</t>
  </si>
  <si>
    <t>N/A6075</t>
  </si>
  <si>
    <t>Peer Specialist MH Certificate</t>
  </si>
  <si>
    <t>PtP Linkage</t>
  </si>
  <si>
    <t>TAY Leaders - Certificate Program</t>
  </si>
  <si>
    <t>TAY Leaders - Employment Program</t>
  </si>
  <si>
    <t>Peer ICM Transition to Outpatient</t>
  </si>
  <si>
    <t>Wellness in the Streets</t>
  </si>
  <si>
    <t>RAMS-VOC</t>
  </si>
  <si>
    <t>Janitorial Svcs</t>
  </si>
  <si>
    <t>Clerical &amp; Mail Svcs</t>
  </si>
  <si>
    <t>IT Helpdesk</t>
  </si>
  <si>
    <t>TAY Voc Svcs</t>
  </si>
  <si>
    <t>01658</t>
  </si>
  <si>
    <t>Safe &amp; Sound</t>
  </si>
  <si>
    <t>38HR</t>
  </si>
  <si>
    <t>38HROP</t>
  </si>
  <si>
    <t>Child &amp; Family BHS</t>
  </si>
  <si>
    <t>38HROP1510</t>
  </si>
  <si>
    <t>38HROP1501</t>
  </si>
  <si>
    <t>01684</t>
  </si>
  <si>
    <t>SAN FRANCISCO AIDS FOUNDATION</t>
  </si>
  <si>
    <t>SFAF</t>
  </si>
  <si>
    <t>38HS</t>
  </si>
  <si>
    <t>38HSOP</t>
  </si>
  <si>
    <t>Stonewall Project</t>
  </si>
  <si>
    <t>38HSOP1501</t>
  </si>
  <si>
    <t>38HSOP1510</t>
  </si>
  <si>
    <t>38HSOP1570</t>
  </si>
  <si>
    <t>00345</t>
  </si>
  <si>
    <t>S F MENTAL HEALTH EDUCATIONAL FUNDS</t>
  </si>
  <si>
    <t>SFMHEF</t>
  </si>
  <si>
    <t>8835IN</t>
  </si>
  <si>
    <t>8835IN4510</t>
  </si>
  <si>
    <t>Training</t>
  </si>
  <si>
    <t>00363</t>
  </si>
  <si>
    <t>SF Study Center</t>
  </si>
  <si>
    <t>38AA</t>
  </si>
  <si>
    <t>SF MH Clients Rights Advoc</t>
  </si>
  <si>
    <t>FI / Prog Mgmt</t>
  </si>
  <si>
    <t>00214</t>
  </si>
  <si>
    <t>SPECIAL SERVICE FOR GROUPS</t>
  </si>
  <si>
    <t>SSG</t>
  </si>
  <si>
    <t>38KZ</t>
  </si>
  <si>
    <t>38KZ2</t>
  </si>
  <si>
    <t>OTTP-OP</t>
  </si>
  <si>
    <t>38KZ21501</t>
  </si>
  <si>
    <t>38KZ21510</t>
  </si>
  <si>
    <t>38KZ21560</t>
  </si>
  <si>
    <t>38KZ4</t>
  </si>
  <si>
    <t>FMP Wrap</t>
  </si>
  <si>
    <t>38KZ41501</t>
  </si>
  <si>
    <t>38KZ41510</t>
  </si>
  <si>
    <t>38KZ46078</t>
  </si>
  <si>
    <t>00641</t>
  </si>
  <si>
    <t>WESTCOAST CHILDREN'S CLINIC</t>
  </si>
  <si>
    <t>West Coast</t>
  </si>
  <si>
    <t>38AU</t>
  </si>
  <si>
    <t>38AU2</t>
  </si>
  <si>
    <t>TCA</t>
  </si>
  <si>
    <t>38AU21510</t>
  </si>
  <si>
    <t>38AU21501</t>
  </si>
  <si>
    <t>00351</t>
  </si>
  <si>
    <t>WESTSIDE COMMUNITY</t>
  </si>
  <si>
    <t>Westside</t>
  </si>
  <si>
    <t>OP Clinic</t>
  </si>
  <si>
    <t>897631501</t>
  </si>
  <si>
    <t>897631510</t>
  </si>
  <si>
    <t>897631560</t>
  </si>
  <si>
    <t>897631570</t>
  </si>
  <si>
    <t>897636072</t>
  </si>
  <si>
    <t>897634510</t>
  </si>
  <si>
    <t>Crisis Clinic</t>
  </si>
  <si>
    <t>897641501</t>
  </si>
  <si>
    <t>897641510</t>
  </si>
  <si>
    <t>897641560</t>
  </si>
  <si>
    <t>897641570</t>
  </si>
  <si>
    <t>897644510</t>
  </si>
  <si>
    <t>8976SP</t>
  </si>
  <si>
    <t>Assertive Comm Tx</t>
  </si>
  <si>
    <t>8976SP1501</t>
  </si>
  <si>
    <t>8976SP1510</t>
  </si>
  <si>
    <t>8976SP1560</t>
  </si>
  <si>
    <t>8976SP1570</t>
  </si>
  <si>
    <t>8976SP6072</t>
  </si>
  <si>
    <t>8976SP4510</t>
  </si>
  <si>
    <t>Child &amp; Adol OP Svcs</t>
  </si>
  <si>
    <t>890071501</t>
  </si>
  <si>
    <t>890071510</t>
  </si>
  <si>
    <t>890071570</t>
  </si>
  <si>
    <t>890076078</t>
  </si>
  <si>
    <t>890074510</t>
  </si>
  <si>
    <t>/</t>
  </si>
  <si>
    <t>Service Code Description</t>
  </si>
  <si>
    <t>CRDC Modality</t>
  </si>
  <si>
    <t>105</t>
  </si>
  <si>
    <t>IGRPCONS</t>
  </si>
  <si>
    <t>Group Counseling (IOT Clients Only)</t>
  </si>
  <si>
    <t>ODS-105g</t>
  </si>
  <si>
    <t>ODS</t>
  </si>
  <si>
    <t>105g</t>
  </si>
  <si>
    <t>IINDCONS</t>
  </si>
  <si>
    <t>Individual Counseling IOT</t>
  </si>
  <si>
    <t>ODS-105i</t>
  </si>
  <si>
    <t>105i</t>
  </si>
  <si>
    <t>IOCRISIS</t>
  </si>
  <si>
    <t>IOT Crisis Intervention</t>
  </si>
  <si>
    <t>IODISCH</t>
  </si>
  <si>
    <t>IOT Discharge Planning Referral</t>
  </si>
  <si>
    <t>IOIFAMLY</t>
  </si>
  <si>
    <t>Indiv IOT Collateral Family Therapy</t>
  </si>
  <si>
    <t>IOINTAKE</t>
  </si>
  <si>
    <t>IOT Intake</t>
  </si>
  <si>
    <t>IOPTEDUCGP</t>
  </si>
  <si>
    <t>IOT Patient ED Group</t>
  </si>
  <si>
    <t>IOTCM</t>
  </si>
  <si>
    <t>IOT Case Management</t>
  </si>
  <si>
    <t>ODS-105cm</t>
  </si>
  <si>
    <t>105cm</t>
  </si>
  <si>
    <t>IOTPLNG</t>
  </si>
  <si>
    <t>IOT Treatment Planning</t>
  </si>
  <si>
    <t>109</t>
  </si>
  <si>
    <t>ODS Withdrawal Management 3.2</t>
  </si>
  <si>
    <t>WMRES32</t>
  </si>
  <si>
    <t>3.2 Residential Withdrawal Management</t>
  </si>
  <si>
    <t>ODS-109</t>
  </si>
  <si>
    <t>112</t>
  </si>
  <si>
    <t>ODS Residential 3.1</t>
  </si>
  <si>
    <t>31ODSRES</t>
  </si>
  <si>
    <t>3.1 Residential Day</t>
  </si>
  <si>
    <t>ODS-112</t>
  </si>
  <si>
    <t>NMRES</t>
  </si>
  <si>
    <t>Non-Medi-Cal SUD Residential Day</t>
  </si>
  <si>
    <t>113</t>
  </si>
  <si>
    <t>ODS Residential 3.3</t>
  </si>
  <si>
    <t>RESODS33</t>
  </si>
  <si>
    <t>3.3 Residential Day</t>
  </si>
  <si>
    <t>ODS-113</t>
  </si>
  <si>
    <t>114</t>
  </si>
  <si>
    <t>ODS Residential 3.5</t>
  </si>
  <si>
    <t>ODSRES35</t>
  </si>
  <si>
    <t>3.5 Residential Day</t>
  </si>
  <si>
    <t>ODS-114</t>
  </si>
  <si>
    <t>117</t>
  </si>
  <si>
    <t>ODS NTP MAT Buprenorphine</t>
  </si>
  <si>
    <t>AKBUPHCL8</t>
  </si>
  <si>
    <t>Buprenorphine HCL 8mg/AKORN PHARM Prod</t>
  </si>
  <si>
    <t>ODS-117</t>
  </si>
  <si>
    <t>AMBUPNAL2</t>
  </si>
  <si>
    <t>BUP HCL/NAL HCI 2-0.5mgAMNEAL PHARM PROD</t>
  </si>
  <si>
    <t>AMBUPNAL8</t>
  </si>
  <si>
    <t>BUP HCL/NAL HCI-8-2mg/AMNEAL PHARM Prod</t>
  </si>
  <si>
    <t>LABUPNAL2</t>
  </si>
  <si>
    <t>BUP HCL/NAL HCL 2-0.5 MG/LANNETT PROD</t>
  </si>
  <si>
    <t>LABUPNAL8</t>
  </si>
  <si>
    <t>BUP HCL/NAL HCL 8-2 MG/LANNETT PROD</t>
  </si>
  <si>
    <t>MBUPNAL2MG</t>
  </si>
  <si>
    <t>BUP HCL/NAL HCI 2-0.5mg/MallinckrodtProd</t>
  </si>
  <si>
    <t>MBUPNAL8MG</t>
  </si>
  <si>
    <t>BUP HCL/NAL HCI-8-2mg/Mallinckrodt Prod</t>
  </si>
  <si>
    <t>PUBUPHCL2</t>
  </si>
  <si>
    <t>BUPRENORPHINE HCL 2MG/PURDUE PROD</t>
  </si>
  <si>
    <t>WBUPHCL2MG</t>
  </si>
  <si>
    <t>BuprenorphineHCL 2mg/West Ward Product</t>
  </si>
  <si>
    <t>WBUPHCL8MG</t>
  </si>
  <si>
    <t>Buprenorphine HCL 8mg/West Ward Product</t>
  </si>
  <si>
    <t>120</t>
  </si>
  <si>
    <t>DISCHPLRN</t>
  </si>
  <si>
    <t>Discharge Planning, Referral, Linkage</t>
  </si>
  <si>
    <t>GRPNTPCNS</t>
  </si>
  <si>
    <t>Group NTP Counseling</t>
  </si>
  <si>
    <t>ODS-120g</t>
  </si>
  <si>
    <t>120g</t>
  </si>
  <si>
    <t>INDNTPCNS</t>
  </si>
  <si>
    <t>Indiv Counseling or Pt Edu on addiction</t>
  </si>
  <si>
    <t>ODS-120i</t>
  </si>
  <si>
    <t>120i</t>
  </si>
  <si>
    <t>NTPDOSE</t>
  </si>
  <si>
    <t>Daily Methadone Dose</t>
  </si>
  <si>
    <t>ODS-120d</t>
  </si>
  <si>
    <t>120d</t>
  </si>
  <si>
    <t>NTRTPLNDEV</t>
  </si>
  <si>
    <t>Treatment Planning / Tx Plan Development</t>
  </si>
  <si>
    <t>H0007</t>
  </si>
  <si>
    <t>EARLY INTERVENTION</t>
  </si>
  <si>
    <t>SecPrev-18</t>
  </si>
  <si>
    <t>SecPrev</t>
  </si>
  <si>
    <t>H0002</t>
  </si>
  <si>
    <t>REFERRAL/SCREENING/INTAKE</t>
  </si>
  <si>
    <t>SecPrev-21</t>
  </si>
  <si>
    <t>H0015</t>
  </si>
  <si>
    <t>Intensive OP Tx / Habilitative Day Tx</t>
  </si>
  <si>
    <t>Nonres-30</t>
  </si>
  <si>
    <t>NonRes</t>
  </si>
  <si>
    <t>33</t>
  </si>
  <si>
    <t>H0005NM</t>
  </si>
  <si>
    <t>GROUP COUNSELING Non-MediCal</t>
  </si>
  <si>
    <t>Nonres-33</t>
  </si>
  <si>
    <t>NMSUDGRP</t>
  </si>
  <si>
    <t>Non-Medi-Cal OP SUD Group Counseling</t>
  </si>
  <si>
    <t>ODFGRP</t>
  </si>
  <si>
    <t>Group ODF Counseling</t>
  </si>
  <si>
    <t>34</t>
  </si>
  <si>
    <t>H0004ANM</t>
  </si>
  <si>
    <t>ASST-COLL-CRI-TRT-NON-MDI-CAL</t>
  </si>
  <si>
    <t>Nonres-34</t>
  </si>
  <si>
    <t>NMSUDIND</t>
  </si>
  <si>
    <t>NON-Medi-Cal OP SUD IndividualCounseling</t>
  </si>
  <si>
    <t>ODFCOL</t>
  </si>
  <si>
    <t>Collateral ODF Counseling</t>
  </si>
  <si>
    <t>ODFMED</t>
  </si>
  <si>
    <t>ODF Medication Support</t>
  </si>
  <si>
    <t>ODFTXPLN</t>
  </si>
  <si>
    <t>ODF Assessment and Treatment Planning</t>
  </si>
  <si>
    <t>41</t>
  </si>
  <si>
    <t>ODETOX</t>
  </si>
  <si>
    <t>Outpatient Methadone Detox</t>
  </si>
  <si>
    <t>NTP-41</t>
  </si>
  <si>
    <t>NTP</t>
  </si>
  <si>
    <t>48G</t>
  </si>
  <si>
    <t>GROUP</t>
  </si>
  <si>
    <t>NTP Group Counseling</t>
  </si>
  <si>
    <t>NTP-48g</t>
  </si>
  <si>
    <t>48g</t>
  </si>
  <si>
    <t>NMNTPG</t>
  </si>
  <si>
    <t>Non-Medi-Cal NTP Group Counseling</t>
  </si>
  <si>
    <t>48I</t>
  </si>
  <si>
    <t>INDIVC</t>
  </si>
  <si>
    <t>NTP Individual Counseling</t>
  </si>
  <si>
    <t>NTP-48i</t>
  </si>
  <si>
    <t>LABSPEC</t>
  </si>
  <si>
    <t>Lab + Specimen Testing</t>
  </si>
  <si>
    <t>NMNTPI</t>
  </si>
  <si>
    <t>Non-Medi-Cal NTP Individual Counseling</t>
  </si>
  <si>
    <t>51</t>
  </si>
  <si>
    <t>H0019A</t>
  </si>
  <si>
    <t>DRUG RESIDENTIAL NON-MEDI-CAL</t>
  </si>
  <si>
    <t>Res-51</t>
  </si>
  <si>
    <t>Res</t>
  </si>
  <si>
    <t>80008</t>
  </si>
  <si>
    <t>OVERNIGHT FULL DAY SERVICES</t>
  </si>
  <si>
    <t>Res-57</t>
  </si>
  <si>
    <t>RBNBWM</t>
  </si>
  <si>
    <t>Non Treatment Bed Day ODS SUD WM</t>
  </si>
  <si>
    <t>Res-58</t>
  </si>
  <si>
    <t>NBRSD</t>
  </si>
  <si>
    <t>ODS SUD Non-Medi-CalResidentialStepDown</t>
  </si>
  <si>
    <t>Res-59</t>
  </si>
  <si>
    <t>59a</t>
  </si>
  <si>
    <t>NBPRSD</t>
  </si>
  <si>
    <t>ODS SUD Non-Medi-Cal ResidentialSD(Peri)</t>
  </si>
  <si>
    <t>Res-59a</t>
  </si>
  <si>
    <t>68</t>
  </si>
  <si>
    <t>Anc-68</t>
  </si>
  <si>
    <t>Anc</t>
  </si>
  <si>
    <t>H0006NB</t>
  </si>
  <si>
    <t>CASE MANAGEMENT (ANCILLARY)</t>
  </si>
  <si>
    <t>NMODFCM</t>
  </si>
  <si>
    <t>HIVCOUNS</t>
  </si>
  <si>
    <t>HIV Counseling</t>
  </si>
  <si>
    <t>Anc-72</t>
  </si>
  <si>
    <t>74</t>
  </si>
  <si>
    <t>HIV Infectious Disease Services</t>
  </si>
  <si>
    <t>HIVIDS</t>
  </si>
  <si>
    <t>Anc-74</t>
  </si>
  <si>
    <t>HIV Therapeutic Measures for HIV Positiv</t>
  </si>
  <si>
    <t>HIVTMP</t>
  </si>
  <si>
    <t>Anc-75</t>
  </si>
  <si>
    <t>ODS Group Counseling</t>
  </si>
  <si>
    <t>NBODSGRP</t>
  </si>
  <si>
    <t>NON MEDI-CAL ODS GROUP COUNSELING</t>
  </si>
  <si>
    <t>ODS-91g</t>
  </si>
  <si>
    <t>91g</t>
  </si>
  <si>
    <t>ODSGRPCNS</t>
  </si>
  <si>
    <t>Group OP SUD Counseling</t>
  </si>
  <si>
    <t>ODSPTEDUCG</t>
  </si>
  <si>
    <t>ODS/OP Patient Education Group</t>
  </si>
  <si>
    <t>92</t>
  </si>
  <si>
    <t>ODS Individual Counseling</t>
  </si>
  <si>
    <t>DISCHPLR</t>
  </si>
  <si>
    <t>OP SUD Discharge Planning+Referral</t>
  </si>
  <si>
    <t>ODS-92i</t>
  </si>
  <si>
    <t>92i</t>
  </si>
  <si>
    <t>INTKASMT</t>
  </si>
  <si>
    <t>OP SUD Intake +Assessment</t>
  </si>
  <si>
    <t>NBODSIND</t>
  </si>
  <si>
    <t>NON MEDI-CAL ODS INDIVIDUAL COUNSELING</t>
  </si>
  <si>
    <t>ODS1FAMLY</t>
  </si>
  <si>
    <t>OP SUD Indiv Collateral Family Therapy</t>
  </si>
  <si>
    <t>ODSCOLL</t>
  </si>
  <si>
    <t>OP SUD Collateral</t>
  </si>
  <si>
    <t>ODSCRISIS</t>
  </si>
  <si>
    <t>OP SUD Crisis Intervention</t>
  </si>
  <si>
    <t>ODSINDCNS</t>
  </si>
  <si>
    <t>Individual OP SUD Counseling</t>
  </si>
  <si>
    <t>ODSPTEDUC</t>
  </si>
  <si>
    <t>ODS/OP Patient Education Individual</t>
  </si>
  <si>
    <t>OPLNDEV</t>
  </si>
  <si>
    <t>ODS SUD Treatment Plan Development</t>
  </si>
  <si>
    <t>93</t>
  </si>
  <si>
    <t>32CMGT</t>
  </si>
  <si>
    <t>3.2 Case Management</t>
  </si>
  <si>
    <t>ODS-93cm</t>
  </si>
  <si>
    <t>93cm</t>
  </si>
  <si>
    <t>NTPODSCM</t>
  </si>
  <si>
    <t>ODSCMGT</t>
  </si>
  <si>
    <t>CaseManegement</t>
  </si>
  <si>
    <t>94</t>
  </si>
  <si>
    <t>OPSUDMD</t>
  </si>
  <si>
    <t>OP SUD Physician Consultation</t>
  </si>
  <si>
    <t>ODS-94pc</t>
  </si>
  <si>
    <t>94pc</t>
  </si>
  <si>
    <t>OPRCVYIND</t>
  </si>
  <si>
    <t>SUD OP Recovery Individual Counseling</t>
  </si>
  <si>
    <t>ODS-95rsi</t>
  </si>
  <si>
    <t>95rsi</t>
  </si>
  <si>
    <t>96</t>
  </si>
  <si>
    <t>GRPOPRCVY</t>
  </si>
  <si>
    <t>ODS Recovery Services Group</t>
  </si>
  <si>
    <t>ODS-96rsg</t>
  </si>
  <si>
    <t>96rsg</t>
  </si>
  <si>
    <t>97</t>
  </si>
  <si>
    <t>OPCMRCVY</t>
  </si>
  <si>
    <t>ODS RECOVERY Services CASE MANAGEMENT</t>
  </si>
  <si>
    <t>ODS-97rscm</t>
  </si>
  <si>
    <t>97rscm</t>
  </si>
  <si>
    <t>98</t>
  </si>
  <si>
    <t>ODS Recovery Services Monitoring</t>
  </si>
  <si>
    <t>RCVYMOSA</t>
  </si>
  <si>
    <t>ODS-98rsm</t>
  </si>
  <si>
    <t>98rsm</t>
  </si>
  <si>
    <t>99</t>
  </si>
  <si>
    <t>ODSMEDS</t>
  </si>
  <si>
    <t>OP SUD Medication Assisted Treatment</t>
  </si>
  <si>
    <t>ODS-99mat</t>
  </si>
  <si>
    <t>99mat</t>
  </si>
  <si>
    <t>Service Type</t>
  </si>
  <si>
    <t>ADP Mode</t>
  </si>
  <si>
    <t>Type of Fee Code</t>
  </si>
  <si>
    <t>Minutes Per Unit</t>
  </si>
  <si>
    <t>Service Charge Catogory</t>
  </si>
  <si>
    <t>ODS/State Plan</t>
  </si>
  <si>
    <t>G</t>
  </si>
  <si>
    <t>U</t>
  </si>
  <si>
    <t>AOD Intensive OP Treatment</t>
  </si>
  <si>
    <t>I</t>
  </si>
  <si>
    <t>IOGRPCOLL</t>
  </si>
  <si>
    <t>Collateral IOT Group Service</t>
  </si>
  <si>
    <t>IOICOLL</t>
  </si>
  <si>
    <t>Collateral Individual IOT Service</t>
  </si>
  <si>
    <t>IOMEDSVC</t>
  </si>
  <si>
    <t>Medication Service IOT</t>
  </si>
  <si>
    <t>IOPTEDUC</t>
  </si>
  <si>
    <t>IOT Patient Education</t>
  </si>
  <si>
    <t>IOTMD</t>
  </si>
  <si>
    <t>IOT Physician Consultation</t>
  </si>
  <si>
    <t>31MEDTX</t>
  </si>
  <si>
    <t>3.1 Medication Assisted Tx</t>
  </si>
  <si>
    <t>AOD ODS Covered Outpatient Services</t>
  </si>
  <si>
    <t>32MEDTX</t>
  </si>
  <si>
    <t>3.2 Medication Assisted Tx</t>
  </si>
  <si>
    <t>33MEDTX</t>
  </si>
  <si>
    <t>3.3 Medication Assisted Tx</t>
  </si>
  <si>
    <t>35MEDTX</t>
  </si>
  <si>
    <t>3.5 Medication Assisted Tx</t>
  </si>
  <si>
    <t>31MDCONSLT</t>
  </si>
  <si>
    <t>3.1 Physician Consultation</t>
  </si>
  <si>
    <t>32MDCONSLT</t>
  </si>
  <si>
    <t>3.2 Physician Consultation</t>
  </si>
  <si>
    <t>33MDCONSLT</t>
  </si>
  <si>
    <t>3.3 Physician Consultation</t>
  </si>
  <si>
    <t>35MDCONSLT</t>
  </si>
  <si>
    <t>3.5 Physician Consultation</t>
  </si>
  <si>
    <t>31CMGT</t>
  </si>
  <si>
    <t>3.1 Case Management</t>
  </si>
  <si>
    <t>33CMGT</t>
  </si>
  <si>
    <t>3.3 Case Management</t>
  </si>
  <si>
    <t>35CMGT</t>
  </si>
  <si>
    <t>3.5 Case Management</t>
  </si>
  <si>
    <t>Case Management</t>
  </si>
  <si>
    <t>AOD ODS Narcotic Treatment</t>
  </si>
  <si>
    <t>NINTKASMT</t>
  </si>
  <si>
    <t>NTP Program Intake and Assessment</t>
  </si>
  <si>
    <t>F</t>
  </si>
  <si>
    <t>ODSCRISISN</t>
  </si>
  <si>
    <t>NASPRAY4MG</t>
  </si>
  <si>
    <t>NTP-NALOXONE NASAL SPRAY 2 packs</t>
  </si>
  <si>
    <t>119</t>
  </si>
  <si>
    <t>ODS-119</t>
  </si>
  <si>
    <t>31RCVMSA</t>
  </si>
  <si>
    <t>3.1 RES RecoveryMonitoring/SA Assistance</t>
  </si>
  <si>
    <t>AOD ODS Recovery Services</t>
  </si>
  <si>
    <t>31RCVCM</t>
  </si>
  <si>
    <t>3.1 RES Recovery Case Management</t>
  </si>
  <si>
    <t>31RCVGRP</t>
  </si>
  <si>
    <t>3.1 RES Recovery Group Counseling</t>
  </si>
  <si>
    <t>AOD ODS Residential</t>
  </si>
  <si>
    <t>AOD SUD StepDown Room and Board</t>
  </si>
  <si>
    <t>PRBNBWM</t>
  </si>
  <si>
    <t>Non Treatment Bed Day ODS SUD WM (Peri)</t>
  </si>
  <si>
    <t>58a</t>
  </si>
  <si>
    <t>Res-58a</t>
  </si>
  <si>
    <t>AOD Non-Covered Services</t>
  </si>
  <si>
    <t>LABS</t>
  </si>
  <si>
    <t>Lab and Specimen Testing</t>
  </si>
  <si>
    <t>80002</t>
  </si>
  <si>
    <t>REFERRAL</t>
  </si>
  <si>
    <t>SP</t>
  </si>
  <si>
    <t>ADP Non-DMC Covered Outpt Services</t>
  </si>
  <si>
    <t>State Plan</t>
  </si>
  <si>
    <t>80004</t>
  </si>
  <si>
    <t>CLIENT CONTACT</t>
  </si>
  <si>
    <t>80005</t>
  </si>
  <si>
    <t>JAIL VISIT</t>
  </si>
  <si>
    <t>80006</t>
  </si>
  <si>
    <t>FAMILY INTERVENTION</t>
  </si>
  <si>
    <t>80007</t>
  </si>
  <si>
    <t>GROUP INTERVENTION</t>
  </si>
  <si>
    <t>RS</t>
  </si>
  <si>
    <t>ADP Non-DMC Covered Residential Services</t>
  </si>
  <si>
    <t>90804A</t>
  </si>
  <si>
    <t>Psychological Assessment</t>
  </si>
  <si>
    <t>90862SA</t>
  </si>
  <si>
    <t>Dual Diagnosis Maintenance</t>
  </si>
  <si>
    <t>NR</t>
  </si>
  <si>
    <t>AFTERCARE</t>
  </si>
  <si>
    <t>SUD Outpatient Aftercare</t>
  </si>
  <si>
    <t>87</t>
  </si>
  <si>
    <t>1</t>
  </si>
  <si>
    <t>NT</t>
  </si>
  <si>
    <t>ADP DMC Methadone Medi-Cal covered svc</t>
  </si>
  <si>
    <t>DISCHG</t>
  </si>
  <si>
    <t>Discharge Planning</t>
  </si>
  <si>
    <t>DOSING</t>
  </si>
  <si>
    <t>Daily MM Dosing</t>
  </si>
  <si>
    <t>48</t>
  </si>
  <si>
    <t>DRUGCOURT</t>
  </si>
  <si>
    <t>Drug Court Appearance with Client</t>
  </si>
  <si>
    <t>AS</t>
  </si>
  <si>
    <t>H0002NB</t>
  </si>
  <si>
    <t>CM ASSESSMENT/SCREENING</t>
  </si>
  <si>
    <t>H0003NB</t>
  </si>
  <si>
    <t>URINE TEST</t>
  </si>
  <si>
    <t>H0004</t>
  </si>
  <si>
    <t>HOME VISIT</t>
  </si>
  <si>
    <t>42I</t>
  </si>
  <si>
    <t>H0004BNM</t>
  </si>
  <si>
    <t>MM INDIVIDUAL COUNSELNG/HOS-NON-MEDI-CAL</t>
  </si>
  <si>
    <t>H0004C</t>
  </si>
  <si>
    <t>MM INDIVIDUAL COUNSELNG OFFI. MEDI-CAL</t>
  </si>
  <si>
    <t>H0004CI</t>
  </si>
  <si>
    <t>CRISIS INTERVENTION-MEDI-CAL</t>
  </si>
  <si>
    <t>ADP DMC Covered Outpatient Services</t>
  </si>
  <si>
    <t>H0004CNM</t>
  </si>
  <si>
    <t>MM INDIVIDUAL COUNSELING OFFI. NON- MEDI-CAL</t>
  </si>
  <si>
    <t>H0004CO</t>
  </si>
  <si>
    <t>COLLATERAL-MEDI-CAL</t>
  </si>
  <si>
    <t>H0004E</t>
  </si>
  <si>
    <t>ASSESSMENT-MEDI-CAL</t>
  </si>
  <si>
    <t>H0004MT</t>
  </si>
  <si>
    <t>M DETOX INDIVIDUAL COUNSELNG/OFFICE</t>
  </si>
  <si>
    <t>H0004TP</t>
  </si>
  <si>
    <t>TREATMENT PLANNING-MEDI-CAL</t>
  </si>
  <si>
    <t>H0005</t>
  </si>
  <si>
    <t>MM GROUP CNSLING MEDI-CAL/HOSP.</t>
  </si>
  <si>
    <t>42G</t>
  </si>
  <si>
    <t>H0005A</t>
  </si>
  <si>
    <t>MM GROUP CNSLING M-CAL OFFICE</t>
  </si>
  <si>
    <t>H0005ANM</t>
  </si>
  <si>
    <t>MM GROUP CNSLING NON-MDI-CAL/HOSP.</t>
  </si>
  <si>
    <t>H0005BNM</t>
  </si>
  <si>
    <t>MM GROUP COUNSLING NON MEDI-CAL OFFICE</t>
  </si>
  <si>
    <t>H0005C</t>
  </si>
  <si>
    <t>M DETOX GROUP COUNSELING. OFFICE</t>
  </si>
  <si>
    <t>H0005D</t>
  </si>
  <si>
    <t>MEDI-CAL GROUP COUNSELING</t>
  </si>
  <si>
    <t>H0005NB</t>
  </si>
  <si>
    <t>ANCILLARY CM GROUP COUNSELING</t>
  </si>
  <si>
    <t>H0005NH</t>
  </si>
  <si>
    <t>MM GROUP COUNSELING-HOS-NON M-CAL</t>
  </si>
  <si>
    <t>H0005NO</t>
  </si>
  <si>
    <t>MM GROUP CNSLING OFFICE-NON M-CAL</t>
  </si>
  <si>
    <t>H0006DB</t>
  </si>
  <si>
    <t>DBT OP CASE MANAGMENT</t>
  </si>
  <si>
    <t>H000GDB</t>
  </si>
  <si>
    <t>DBT OP  GROUP  COUNSELING</t>
  </si>
  <si>
    <t>H0010</t>
  </si>
  <si>
    <t>RESIDENTIAL DETOX DAY</t>
  </si>
  <si>
    <t>H0011</t>
  </si>
  <si>
    <t>MEDICALLY MANAGED DETOX</t>
  </si>
  <si>
    <t>H0014</t>
  </si>
  <si>
    <t>MEDICATION VISIT</t>
  </si>
  <si>
    <t>H0014A</t>
  </si>
  <si>
    <t>ALCOHOL/SEDATIVE/HYPNOTIC DTX</t>
  </si>
  <si>
    <t>H0014B</t>
  </si>
  <si>
    <t>STIMULANT DETOXIFICATION</t>
  </si>
  <si>
    <t>H0014C</t>
  </si>
  <si>
    <t>RELAPSE PREVENTION MAINTENANCE</t>
  </si>
  <si>
    <t>H0019SA</t>
  </si>
  <si>
    <t>Drug Residential Day MediCal</t>
  </si>
  <si>
    <t>ADP DMC Covered Residential Services</t>
  </si>
  <si>
    <t>H0020</t>
  </si>
  <si>
    <t>MM DOSING/HOSPITAL</t>
  </si>
  <si>
    <t>H0020A</t>
  </si>
  <si>
    <t>MM DOSING</t>
  </si>
  <si>
    <t>H0020C</t>
  </si>
  <si>
    <t>M DETOX DOSING</t>
  </si>
  <si>
    <t>H0045NB</t>
  </si>
  <si>
    <t>DAYS OF SERVICES</t>
  </si>
  <si>
    <t>H0047NB</t>
  </si>
  <si>
    <t>COURT APPEARANCE WITH CLIENTS</t>
  </si>
  <si>
    <t>H00GMDB</t>
  </si>
  <si>
    <t>DBT MM GROUP COUNSELING.ISIT</t>
  </si>
  <si>
    <t>H00IPDB</t>
  </si>
  <si>
    <t>DBT OP ASSEST-COLL-CRIS</t>
  </si>
  <si>
    <t>H00MIDB</t>
  </si>
  <si>
    <t>DBT MM INDIVIDUAL COUNSELNG</t>
  </si>
  <si>
    <t>H00PDB</t>
  </si>
  <si>
    <t>DBT OP INDIVIDUAL COUNSELNG</t>
  </si>
  <si>
    <t>HIVEDUC</t>
  </si>
  <si>
    <t>HIV / AIDS Education</t>
  </si>
  <si>
    <t>73</t>
  </si>
  <si>
    <t>HIVOUT</t>
  </si>
  <si>
    <t>HIV Outreach</t>
  </si>
  <si>
    <t>77</t>
  </si>
  <si>
    <t>HIVREF</t>
  </si>
  <si>
    <t>HIV Referral Services</t>
  </si>
  <si>
    <t>76</t>
  </si>
  <si>
    <t>HOOPDB</t>
  </si>
  <si>
    <t>NMDOSING</t>
  </si>
  <si>
    <t>MM Dosing Private Pay Not DMC</t>
  </si>
  <si>
    <t>NTCRISIS</t>
  </si>
  <si>
    <t>ODFCRISIS</t>
  </si>
  <si>
    <t>ODF Crisis Intervention</t>
  </si>
  <si>
    <t>ODFDISCH</t>
  </si>
  <si>
    <t>Discharge Planning with Client</t>
  </si>
  <si>
    <t>ODFLABSPC</t>
  </si>
  <si>
    <t>ODF Lab + Specimen Testing</t>
  </si>
  <si>
    <t>PRTRNGP</t>
  </si>
  <si>
    <t>Parenting Counseling /Training</t>
  </si>
  <si>
    <t>REFSCR</t>
  </si>
  <si>
    <t>Referral, Screening, and Intake</t>
  </si>
  <si>
    <t>SAOUTRCH</t>
  </si>
  <si>
    <t>SA OUTREACH/INTERVENTION</t>
  </si>
  <si>
    <t>SUDCM</t>
  </si>
  <si>
    <t>TXPLN</t>
  </si>
  <si>
    <t>NTP Treatment Planning</t>
  </si>
  <si>
    <t>48d</t>
  </si>
  <si>
    <t>RES</t>
  </si>
  <si>
    <t>Nonres-87</t>
  </si>
  <si>
    <t>48i</t>
  </si>
  <si>
    <t>NTP-48d</t>
  </si>
  <si>
    <t>NTP-42i</t>
  </si>
  <si>
    <t>42i</t>
  </si>
  <si>
    <t>NTP-42g</t>
  </si>
  <si>
    <t>42g</t>
  </si>
  <si>
    <t>NTP-42</t>
  </si>
  <si>
    <t>Anc-73</t>
  </si>
  <si>
    <t>Anc-77</t>
  </si>
  <si>
    <t>Anc-76</t>
  </si>
  <si>
    <t>Res-50</t>
  </si>
  <si>
    <t>SecPrev-19</t>
  </si>
  <si>
    <t>Provider Name</t>
  </si>
  <si>
    <t>Program Name</t>
  </si>
  <si>
    <t>Modality</t>
  </si>
  <si>
    <t>ART</t>
  </si>
  <si>
    <t>383811</t>
  </si>
  <si>
    <t>Turk</t>
  </si>
  <si>
    <t>38114</t>
  </si>
  <si>
    <t>ODS NTP Methadone - Dosing</t>
  </si>
  <si>
    <t>ODS NTP Methadone - Individual Counseling</t>
  </si>
  <si>
    <t>ODS NTP Methadone - Group Counseling</t>
  </si>
  <si>
    <t>ODS NTP MAT Buprenorphine - Combination Product</t>
  </si>
  <si>
    <t>ODS NTP MAT Buprenorphine - Mono</t>
  </si>
  <si>
    <t>ODS NTP MAT Disulfiram</t>
  </si>
  <si>
    <t>ODS NTP MAT Naloxone</t>
  </si>
  <si>
    <t>FACET</t>
  </si>
  <si>
    <t>38104</t>
  </si>
  <si>
    <t>383812</t>
  </si>
  <si>
    <t>MARKET</t>
  </si>
  <si>
    <t>38124</t>
  </si>
  <si>
    <t>BAKER</t>
  </si>
  <si>
    <t>383875</t>
  </si>
  <si>
    <t>Acceptance Place</t>
  </si>
  <si>
    <t>38752</t>
  </si>
  <si>
    <t>SA-Res Recov Long Term (over 30 days)</t>
  </si>
  <si>
    <t>383844</t>
  </si>
  <si>
    <t>Joe Healy Medical Detox</t>
  </si>
  <si>
    <t>38442</t>
  </si>
  <si>
    <t xml:space="preserve">ODS Room &amp; Board, Residential Treatment </t>
  </si>
  <si>
    <t>383816</t>
  </si>
  <si>
    <t>Methadone Maintenance</t>
  </si>
  <si>
    <t>38164</t>
  </si>
  <si>
    <t>ODS NTP Dosing - Buprenorphine Combo</t>
  </si>
  <si>
    <t>ODS NTP Case Management</t>
  </si>
  <si>
    <t>3816OP</t>
  </si>
  <si>
    <t>ODS OT Group Counseling</t>
  </si>
  <si>
    <t>ODS OT Individual Counseling</t>
  </si>
  <si>
    <t>Jail Methadone Courtesy Dosing</t>
  </si>
  <si>
    <t>89163</t>
  </si>
  <si>
    <t>SA-Narcotic Tx Prog OP Meth Detox (OMD)</t>
  </si>
  <si>
    <t>389036</t>
  </si>
  <si>
    <t>Jelani Family</t>
  </si>
  <si>
    <t>3816SD</t>
  </si>
  <si>
    <t>ODS Room &amp; Board Recovery Residences</t>
  </si>
  <si>
    <t>380020</t>
  </si>
  <si>
    <t>Golden Gate for Seniors</t>
  </si>
  <si>
    <t>00202</t>
  </si>
  <si>
    <t>A Woman's Place SA</t>
  </si>
  <si>
    <t>97027</t>
  </si>
  <si>
    <t>CURRY</t>
  </si>
  <si>
    <t>380070</t>
  </si>
  <si>
    <t>SUD Outpatient</t>
  </si>
  <si>
    <t>00701</t>
  </si>
  <si>
    <t>SA-Nonresidntl ODF Grp</t>
  </si>
  <si>
    <t>SA-Nonresidntl ODF Indv</t>
  </si>
  <si>
    <t>389639</t>
  </si>
  <si>
    <t>9639ODS</t>
  </si>
  <si>
    <t xml:space="preserve">ODS OT Case Management </t>
  </si>
  <si>
    <t>FORT</t>
  </si>
  <si>
    <t>383836</t>
  </si>
  <si>
    <t>Bryant St</t>
  </si>
  <si>
    <t>38364</t>
  </si>
  <si>
    <t>388907</t>
  </si>
  <si>
    <t>Mission</t>
  </si>
  <si>
    <t>89074</t>
  </si>
  <si>
    <t>FRIENDSHIP HOUSE</t>
  </si>
  <si>
    <t>380010</t>
  </si>
  <si>
    <t>Friendship House Residential</t>
  </si>
  <si>
    <t>00102</t>
  </si>
  <si>
    <t>HORIZONS</t>
  </si>
  <si>
    <t>383824</t>
  </si>
  <si>
    <t>Youth Outpatient</t>
  </si>
  <si>
    <t>38241</t>
  </si>
  <si>
    <t>Log Cabin Ranch</t>
  </si>
  <si>
    <t>3824LC</t>
  </si>
  <si>
    <t>HR360</t>
  </si>
  <si>
    <t>Residential</t>
  </si>
  <si>
    <t>Residential Step-Down</t>
  </si>
  <si>
    <t>388910</t>
  </si>
  <si>
    <t>Preinatal Residential</t>
  </si>
  <si>
    <t>89102</t>
  </si>
  <si>
    <t>ODS Room &amp; Board, Residential Treatment (Perinatal Only)</t>
  </si>
  <si>
    <t>Residential Withdrawal Management</t>
  </si>
  <si>
    <t>388926</t>
  </si>
  <si>
    <t>Outpatient / Intensive OP</t>
  </si>
  <si>
    <t>ODS IOT Individual Counseling</t>
  </si>
  <si>
    <t>ODS IOT Group Counseling</t>
  </si>
  <si>
    <t xml:space="preserve">ODS IOT Case Management </t>
  </si>
  <si>
    <t>ODS OT Recovery Services Individual</t>
  </si>
  <si>
    <t>ODS OT Recovery Services Group</t>
  </si>
  <si>
    <t>ODS OT Recovery Services Case Management</t>
  </si>
  <si>
    <t>ODS OT Recovery Services Monitoring</t>
  </si>
  <si>
    <t>383834</t>
  </si>
  <si>
    <t>AB109 Residential</t>
  </si>
  <si>
    <t>87342</t>
  </si>
  <si>
    <t>383807</t>
  </si>
  <si>
    <t>AB109 Residential Step-Down</t>
  </si>
  <si>
    <t>86077</t>
  </si>
  <si>
    <t xml:space="preserve">SA-Res Transitional Housing (TH) </t>
  </si>
  <si>
    <t>383837</t>
  </si>
  <si>
    <t>AB109 Outpatient</t>
  </si>
  <si>
    <t>LATINO</t>
  </si>
  <si>
    <t>383893</t>
  </si>
  <si>
    <t xml:space="preserve">Aviva House Perinatal Residential </t>
  </si>
  <si>
    <t>3893PNR</t>
  </si>
  <si>
    <t>3893AHR</t>
  </si>
  <si>
    <t>388919</t>
  </si>
  <si>
    <t xml:space="preserve">Casa Ollin Adult Male Residential </t>
  </si>
  <si>
    <t>97037</t>
  </si>
  <si>
    <t>383847</t>
  </si>
  <si>
    <t>Casa Quetzal Adult Male Residential</t>
  </si>
  <si>
    <t>38472</t>
  </si>
  <si>
    <t>3847CQR</t>
  </si>
  <si>
    <t>380311</t>
  </si>
  <si>
    <t xml:space="preserve">Entre Familia Outpatient </t>
  </si>
  <si>
    <t>0311EF</t>
  </si>
  <si>
    <t>MISSION</t>
  </si>
  <si>
    <t>383856</t>
  </si>
  <si>
    <t>3871OP</t>
  </si>
  <si>
    <t>38561</t>
  </si>
  <si>
    <t>383871</t>
  </si>
  <si>
    <t>IOP - FDT</t>
  </si>
  <si>
    <t>3871IOP</t>
  </si>
  <si>
    <t>38718</t>
  </si>
  <si>
    <t>SA-Nonresidntl Intensive Outpatient Treatment (IOT)</t>
  </si>
  <si>
    <t>383881</t>
  </si>
  <si>
    <t>Epiphany Residential Step-Down</t>
  </si>
  <si>
    <t>38812</t>
  </si>
  <si>
    <t>Recovery Residences Perinatal-Room &amp; Board Only</t>
  </si>
  <si>
    <t>Recovery Residences - Room &amp; Board Only</t>
  </si>
  <si>
    <t>383843</t>
  </si>
  <si>
    <t>Epiphany Residential</t>
  </si>
  <si>
    <t>3843PNR</t>
  </si>
  <si>
    <t>3843NP</t>
  </si>
  <si>
    <t>Reidential Treatment Services Perinatal, Room &amp; Borad Only</t>
  </si>
  <si>
    <t>Residential Treatment Services, Room &amp; Board Only</t>
  </si>
  <si>
    <t>RAMS</t>
  </si>
  <si>
    <t>389420</t>
  </si>
  <si>
    <t>RAMS CAAP Linkages</t>
  </si>
  <si>
    <t>9420RCL</t>
  </si>
  <si>
    <t xml:space="preserve">ODS Case Management </t>
  </si>
  <si>
    <t>Salvation Army</t>
  </si>
  <si>
    <t>389379</t>
  </si>
  <si>
    <t>APD Residential (WO)</t>
  </si>
  <si>
    <t>9379RW</t>
  </si>
  <si>
    <t>APD Residential Detox - Recovery Wellness Services (RWS) (WO)</t>
  </si>
  <si>
    <t>9379AP</t>
  </si>
  <si>
    <t>SA-Res Free Standing Res Detox</t>
  </si>
  <si>
    <t>Promoting Recovery &amp; Services for the Prevention of Recidivism (Prop 47 Grant)</t>
  </si>
  <si>
    <t>9379RDX</t>
  </si>
  <si>
    <t>9379HC</t>
  </si>
  <si>
    <t>Supporting Treatment and Reducing Recidivism (Prop 47 Grant)</t>
  </si>
  <si>
    <t>9379SDX</t>
  </si>
  <si>
    <t>388905</t>
  </si>
  <si>
    <t>89051</t>
  </si>
  <si>
    <t>UCSF - Alliance Health Project (AHP)</t>
  </si>
  <si>
    <t>388920</t>
  </si>
  <si>
    <t>UCSF - AHP</t>
  </si>
  <si>
    <t>8920AP</t>
  </si>
  <si>
    <t>ODS OT Medication Assisted Treatment</t>
  </si>
  <si>
    <t>UCSF CITYWIDE</t>
  </si>
  <si>
    <t>383832</t>
  </si>
  <si>
    <t>Citywide STOP</t>
  </si>
  <si>
    <t>38321</t>
  </si>
  <si>
    <t>Intensive Case Management (SUD ICM)</t>
  </si>
  <si>
    <t>3832SM-ANS</t>
  </si>
  <si>
    <t>WESTSIDE</t>
  </si>
  <si>
    <t>383887</t>
  </si>
  <si>
    <t>Meth Maint</t>
  </si>
  <si>
    <t>38874</t>
  </si>
  <si>
    <t>UCSF DSAAM</t>
  </si>
  <si>
    <t>383813</t>
  </si>
  <si>
    <t>OTOP</t>
  </si>
  <si>
    <t>38134</t>
  </si>
  <si>
    <t>OTOP Bayview Van</t>
  </si>
  <si>
    <t>72134</t>
  </si>
  <si>
    <t>OBIC</t>
  </si>
  <si>
    <t>8921HS-OP</t>
  </si>
  <si>
    <t>388923</t>
  </si>
  <si>
    <t>OBOT Tom Waddell</t>
  </si>
  <si>
    <t>75134</t>
  </si>
  <si>
    <t>OBOT PH</t>
  </si>
  <si>
    <t>74134</t>
  </si>
  <si>
    <t>OBOT PHP</t>
  </si>
  <si>
    <t>86134</t>
  </si>
  <si>
    <t>389147</t>
  </si>
  <si>
    <t>ZSFG Pharm</t>
  </si>
  <si>
    <t>76134</t>
  </si>
  <si>
    <t>388922</t>
  </si>
  <si>
    <t>CBHS Pharmacy</t>
  </si>
  <si>
    <t>77134</t>
  </si>
  <si>
    <t>SFGH MOU</t>
  </si>
  <si>
    <t>Recover Overpayment from Provider (Yes/No)</t>
  </si>
  <si>
    <t>CR_Mode_Original</t>
  </si>
  <si>
    <t>CR_SFC_Original</t>
  </si>
  <si>
    <t>CR_Mode_Replace</t>
  </si>
  <si>
    <t>CR_SFC_Replace</t>
  </si>
  <si>
    <t>* Mode of Svc</t>
  </si>
  <si>
    <t>*   SFC</t>
  </si>
  <si>
    <t xml:space="preserve"> Units of Service (UOS)</t>
  </si>
  <si>
    <t xml:space="preserve"> Place of Svc (POS)</t>
  </si>
  <si>
    <t xml:space="preserve"> Contract Rate (Prior Year)</t>
  </si>
  <si>
    <t xml:space="preserve">Total Amount </t>
  </si>
  <si>
    <t>code</t>
  </si>
  <si>
    <t>Name</t>
  </si>
  <si>
    <t>CR_Program Code/Mode/SFC_Original</t>
  </si>
  <si>
    <t>CR_Program Code/Mode/SFC_Replace</t>
  </si>
  <si>
    <t>117c</t>
  </si>
  <si>
    <t>117m</t>
  </si>
  <si>
    <t>120dbc</t>
  </si>
  <si>
    <t>120cm</t>
  </si>
  <si>
    <t>91i</t>
  </si>
  <si>
    <t>91cm</t>
  </si>
  <si>
    <t>91rsi</t>
  </si>
  <si>
    <t>91rsg</t>
  </si>
  <si>
    <t>91rscm</t>
  </si>
  <si>
    <t>91rsm</t>
  </si>
  <si>
    <t>91mat</t>
  </si>
  <si>
    <t>CR_Concatenate Original_Mode/SFC</t>
  </si>
  <si>
    <t>CR_Concatenate Replace_Mode/SFC</t>
  </si>
  <si>
    <t>Total Amount Due from Provider</t>
  </si>
  <si>
    <t xml:space="preserve">Overpayment Recovery amount for Medi-Cal &amp; Non-Medi-Cal </t>
  </si>
  <si>
    <t>DPH-FISCAL</t>
  </si>
  <si>
    <t>Contract Rates - Substance Use Disorder</t>
  </si>
  <si>
    <t>FY 2019-20</t>
  </si>
  <si>
    <t xml:space="preserve">As of </t>
  </si>
  <si>
    <t>Provider Number</t>
  </si>
  <si>
    <t>Program Code</t>
  </si>
  <si>
    <t>ADP_Svc_Code</t>
  </si>
  <si>
    <t>ADP_Svc_Code_SFC</t>
  </si>
  <si>
    <t>GPP_SFC</t>
  </si>
  <si>
    <t>ADP_Svc Code Desc</t>
  </si>
  <si>
    <t>Modality_Code</t>
  </si>
  <si>
    <t>Concatenate</t>
  </si>
  <si>
    <t>Ct Rate</t>
  </si>
  <si>
    <t>Nonres</t>
  </si>
  <si>
    <t>NRES</t>
  </si>
  <si>
    <t>3806ARM</t>
  </si>
  <si>
    <t>3834ARS</t>
  </si>
  <si>
    <t>3806RWM</t>
  </si>
  <si>
    <t>3834RWM</t>
  </si>
  <si>
    <t>01201</t>
  </si>
  <si>
    <t>3837OP</t>
  </si>
  <si>
    <t>3837RS</t>
  </si>
  <si>
    <t>8926OP</t>
  </si>
  <si>
    <t>3873RS</t>
  </si>
  <si>
    <t>3873OP</t>
  </si>
  <si>
    <t>8926RS</t>
  </si>
  <si>
    <t>38432</t>
  </si>
  <si>
    <t>MSJ Epiphany House Masonic(38432)</t>
  </si>
  <si>
    <t>383851</t>
  </si>
  <si>
    <t>85351</t>
  </si>
  <si>
    <t>added to follow last year; need to confirm with Laurel Snead</t>
  </si>
  <si>
    <t>383873</t>
  </si>
  <si>
    <t>3873DOP</t>
  </si>
  <si>
    <t>388912</t>
  </si>
  <si>
    <t>LHH</t>
  </si>
  <si>
    <t>8912ODF</t>
  </si>
  <si>
    <t>389203</t>
  </si>
  <si>
    <t>9203OP</t>
  </si>
  <si>
    <t>Drug Court Treatment Center (9203OP)</t>
  </si>
  <si>
    <t>Total Difference</t>
  </si>
  <si>
    <t>PROGRAM CODE:</t>
  </si>
  <si>
    <t>BH7019-OVPR-2021</t>
  </si>
  <si>
    <t>Intensive Outpatient Treatment (IOT)</t>
  </si>
  <si>
    <t>Recovery Support</t>
  </si>
  <si>
    <t>Outpatient Drug Free (ODF) Group</t>
  </si>
  <si>
    <t>Outpatient Drug Free (ODF) Individual</t>
  </si>
  <si>
    <t>Outpatient Methadone Detox (OMD)</t>
  </si>
  <si>
    <t>Narcotic Replacement Therapy - Dosing</t>
  </si>
  <si>
    <t>Narcotic Replacement Therapy - Group Counseling</t>
  </si>
  <si>
    <t>Narcotic Replacement Therapy - Individual Counseling</t>
  </si>
  <si>
    <t>Free-Standing Residential Detoxification</t>
  </si>
  <si>
    <t>Residential Recovery Long Term (over 30 days)</t>
  </si>
  <si>
    <t>ODS Outpatient Treatment (OT) - Group Counseling</t>
  </si>
  <si>
    <t>Physician Consultation</t>
  </si>
  <si>
    <t>Recovery Individual Counseling</t>
  </si>
  <si>
    <t>Recovery Group Counseling</t>
  </si>
  <si>
    <t>Recovery Case Management</t>
  </si>
  <si>
    <t>Recovery Services Monitoring</t>
  </si>
  <si>
    <t>Medication Assisted Treatment</t>
  </si>
  <si>
    <t>ODS Intensive Outpatient Treatment (IOT) - Case Management</t>
  </si>
  <si>
    <t>ODS Intensive Outpatient Treatment (IOT) - Group Counseling</t>
  </si>
  <si>
    <t>ODS Intensive Outpatient Treatment (IOT) - Individual Counseling</t>
  </si>
  <si>
    <t>ODS Withdrawal Management (WM) 3.2</t>
  </si>
  <si>
    <t>ODS NTP - Dosing</t>
  </si>
  <si>
    <t>ODS NTP - Group Counseling</t>
  </si>
  <si>
    <t>ODS NTP - Individual Counseling</t>
  </si>
  <si>
    <t>BuprenorphineHCL</t>
  </si>
  <si>
    <t>NTP-NALOXONE NASAL SPRAY</t>
  </si>
  <si>
    <t>Outpatient Aftercare</t>
  </si>
  <si>
    <t>MM Group Counseling</t>
  </si>
  <si>
    <t>MM Individual Counseling</t>
  </si>
  <si>
    <t>Overnight Full Day Services</t>
  </si>
  <si>
    <t>StepDown Room and Board</t>
  </si>
  <si>
    <t xml:space="preserve">   AVATAR Program Code &amp; Name:</t>
  </si>
  <si>
    <t>MH</t>
  </si>
  <si>
    <t>SUD</t>
  </si>
  <si>
    <t>Avatar Program Name</t>
  </si>
  <si>
    <t>Original UOS</t>
  </si>
  <si>
    <t>Original Amount</t>
  </si>
  <si>
    <t>Replace UOS</t>
  </si>
  <si>
    <t>Replace Amount</t>
  </si>
  <si>
    <t>Total UOS</t>
  </si>
  <si>
    <r>
      <t xml:space="preserve">Clinic/Program staff enters the following </t>
    </r>
    <r>
      <rPr>
        <b/>
        <u/>
        <sz val="9"/>
        <rFont val="Times New Roman"/>
        <family val="1"/>
      </rPr>
      <t xml:space="preserve">required </t>
    </r>
    <r>
      <rPr>
        <b/>
        <sz val="9"/>
        <rFont val="Times New Roman"/>
        <family val="1"/>
      </rPr>
      <t xml:space="preserve">data on the BH7019:   </t>
    </r>
  </si>
  <si>
    <r>
      <t xml:space="preserve">Mental Health or Alcohol and Drug Program  - </t>
    </r>
    <r>
      <rPr>
        <sz val="9"/>
        <rFont val="Times New Roman"/>
        <family val="1"/>
      </rPr>
      <t>Check appropriate box.  Do not mix Mental Health and ADP /SUD services on one form.</t>
    </r>
  </si>
  <si>
    <r>
      <t>Fiscal Year (FY)</t>
    </r>
    <r>
      <rPr>
        <sz val="9"/>
        <rFont val="Times New Roman"/>
        <family val="1"/>
      </rPr>
      <t xml:space="preserve"> - Enter the Fiscal Year corresponding to the Dates of Service being adjusted.  Complete a separate BH7019 for each Fiscal Year’s services.</t>
    </r>
  </si>
  <si>
    <r>
      <t xml:space="preserve">AVATAR Program Code </t>
    </r>
    <r>
      <rPr>
        <sz val="9"/>
        <rFont val="Times New Roman"/>
        <family val="1"/>
      </rPr>
      <t xml:space="preserve">and </t>
    </r>
    <r>
      <rPr>
        <b/>
        <sz val="9"/>
        <rFont val="Times New Roman"/>
        <family val="1"/>
      </rPr>
      <t xml:space="preserve">Name - </t>
    </r>
    <r>
      <rPr>
        <sz val="9"/>
        <rFont val="Times New Roman"/>
        <family val="1"/>
      </rPr>
      <t>Enter the number and name of your AVATAR Program Code (Reporting Unit).  Complete a separate BH7019 for each Program Code.</t>
    </r>
  </si>
  <si>
    <r>
      <t xml:space="preserve">Legal Entity # and Name - </t>
    </r>
    <r>
      <rPr>
        <sz val="9"/>
        <rFont val="Times New Roman"/>
        <family val="1"/>
      </rPr>
      <t>Enter your five-digit Provider Legal Entity # and Name.</t>
    </r>
  </si>
  <si>
    <r>
      <t xml:space="preserve">Client’s Last Name, First Name, Middle Initial - </t>
    </r>
    <r>
      <rPr>
        <sz val="9"/>
        <rFont val="Times New Roman"/>
        <family val="1"/>
      </rPr>
      <t>Enter the client’s name on the service being adjusted.</t>
    </r>
  </si>
  <si>
    <r>
      <t>Client ID #</t>
    </r>
    <r>
      <rPr>
        <sz val="9"/>
        <rFont val="Times New Roman"/>
        <family val="1"/>
      </rPr>
      <t xml:space="preserve"> - Enter the nine-digit CBHS billing system ID number (BIS number) assigned to the client.</t>
    </r>
  </si>
  <si>
    <r>
      <t>Client Birth Year</t>
    </r>
    <r>
      <rPr>
        <sz val="9"/>
        <rFont val="Times New Roman"/>
        <family val="1"/>
      </rPr>
      <t xml:space="preserve"> - Enter the year portion of client's Date of Birth.</t>
    </r>
  </si>
  <si>
    <r>
      <t xml:space="preserve">AVATAR Episode # - </t>
    </r>
    <r>
      <rPr>
        <sz val="9"/>
        <rFont val="Times New Roman"/>
        <family val="1"/>
      </rPr>
      <t>Enter the number of the AVATAR Episode under which the service can be found.</t>
    </r>
  </si>
  <si>
    <r>
      <t>Original Entry/Date of Service (DOS)</t>
    </r>
    <r>
      <rPr>
        <sz val="9"/>
        <rFont val="Times New Roman"/>
        <family val="1"/>
      </rPr>
      <t xml:space="preserve"> - Enter the date of the service being adjusted, as entered in the BIS.</t>
    </r>
  </si>
  <si>
    <r>
      <t xml:space="preserve">Original Entry/AVATAR Service Code - </t>
    </r>
    <r>
      <rPr>
        <sz val="9"/>
        <rFont val="Times New Roman"/>
        <family val="1"/>
      </rPr>
      <t xml:space="preserve">Enter the AVATAR Service (procedure) code of the service being adjusted.  </t>
    </r>
  </si>
  <si>
    <r>
      <t>Original Entry/Place of Service (POS) Code -</t>
    </r>
    <r>
      <rPr>
        <sz val="9"/>
        <rFont val="Times New Roman"/>
        <family val="1"/>
      </rPr>
      <t xml:space="preserve"> Enter the one- or two-digit Place of Service (Location) code of the service being adjusted.  </t>
    </r>
  </si>
  <si>
    <r>
      <t xml:space="preserve">Original Entry/Service Cost - </t>
    </r>
    <r>
      <rPr>
        <sz val="9"/>
        <rFont val="Times New Roman"/>
        <family val="1"/>
      </rPr>
      <t xml:space="preserve">Enter the Service Cost Amount as recorded in the BHS Avatar system for the service being adjusted. </t>
    </r>
  </si>
  <si>
    <r>
      <t>Replacement Entry/Date of Service</t>
    </r>
    <r>
      <rPr>
        <sz val="9"/>
        <rFont val="Times New Roman"/>
        <family val="1"/>
      </rPr>
      <t xml:space="preserve"> - Enter the correct date of the service being adjusted.</t>
    </r>
  </si>
  <si>
    <r>
      <t>Replacement Entry/AVATAR Service Code -</t>
    </r>
    <r>
      <rPr>
        <sz val="9"/>
        <rFont val="Times New Roman"/>
        <family val="1"/>
      </rPr>
      <t xml:space="preserve"> Enter the correct AVATAR Service (procedure) code of the service provided.</t>
    </r>
  </si>
  <si>
    <r>
      <t>Replacement Entry/Place of Service (POS) Code -</t>
    </r>
    <r>
      <rPr>
        <sz val="9"/>
        <rFont val="Times New Roman"/>
        <family val="1"/>
      </rPr>
      <t xml:space="preserve"> Enter the correct one- or two-digit Place of Service (Location) code of the service being adjusted.  </t>
    </r>
  </si>
  <si>
    <r>
      <t xml:space="preserve">Replacement Entry/AVATAR Claim # </t>
    </r>
    <r>
      <rPr>
        <sz val="9"/>
        <rFont val="Times New Roman"/>
        <family val="1"/>
      </rPr>
      <t>- If applicable, this is the unique number assigned to a service by the AVATAR system when the service is billed and a claim is generated. It can be found on</t>
    </r>
  </si>
  <si>
    <t xml:space="preserve">     the Client Ledger.  If there is no Claim Number then submit service deletion request to the AVATAR Help desk.</t>
  </si>
  <si>
    <r>
      <t xml:space="preserve">PCCN # - </t>
    </r>
    <r>
      <rPr>
        <sz val="9"/>
        <rFont val="Times New Roman"/>
        <family val="1"/>
      </rPr>
      <t xml:space="preserve">If applicable, the unique number assigned by DHCS to the claimed service, as found on the EOB.  Billing fills in for Replacement entries. </t>
    </r>
  </si>
  <si>
    <t>1 = Duplicate Service</t>
  </si>
  <si>
    <r>
      <t xml:space="preserve">TOTAL LINE (Formula driven) </t>
    </r>
    <r>
      <rPr>
        <sz val="9"/>
        <rFont val="Times New Roman"/>
        <family val="1"/>
      </rPr>
      <t>- This is the sum total of the Original and Replacement Entry fields for Service Cost and UOS/Duration.</t>
    </r>
  </si>
  <si>
    <r>
      <t xml:space="preserve">TOTAL WITHOUT DELETED LINES - </t>
    </r>
    <r>
      <rPr>
        <sz val="9"/>
        <rFont val="Times New Roman"/>
        <family val="1"/>
      </rPr>
      <t>Lines that have been crossed out are subtracted from the TOTAL LINE.  If populated, this total is the actual adjustment to the Service Cost and UOS/Duration.</t>
    </r>
  </si>
  <si>
    <r>
      <t>Prepared By, Date, and Phone number</t>
    </r>
    <r>
      <rPr>
        <sz val="9"/>
        <rFont val="Times New Roman"/>
        <family val="1"/>
      </rPr>
      <t xml:space="preserve"> - Print the name of the person who completed the form.  Fill-in the Date prepared.  Provide the telephone number in case </t>
    </r>
  </si>
  <si>
    <t xml:space="preserve">     CBHS Billing or Fiscal staff must contact this person.</t>
  </si>
  <si>
    <r>
      <t>Program Approval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and Date</t>
    </r>
    <r>
      <rPr>
        <sz val="9"/>
        <rFont val="Times New Roman"/>
        <family val="1"/>
      </rPr>
      <t xml:space="preserve"> - Provider or Program Representative’s signature approving all entries on the adjustment form. Unsigned forms will be returned.</t>
    </r>
  </si>
  <si>
    <r>
      <t>Print Name and Date</t>
    </r>
    <r>
      <rPr>
        <sz val="9"/>
        <rFont val="Times New Roman"/>
        <family val="1"/>
      </rPr>
      <t xml:space="preserve"> -  Print the name of the Program Representative and enter Date signed.</t>
    </r>
  </si>
  <si>
    <r>
      <t>File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Name</t>
    </r>
    <r>
      <rPr>
        <sz val="9"/>
        <rFont val="Times New Roman"/>
        <family val="1"/>
      </rPr>
      <t xml:space="preserve"> - All electronic BH7019 forms must have a unique file name assigned to them. The file name should appear as follows:  BH7019_AVATAR Program Code_Fiscal Year_</t>
    </r>
  </si>
  <si>
    <t xml:space="preserve">     the month and day of form submission_sequence number for the file.  Example: BH7019_38867_FY1112_0831_1.  The sequence # of the file will</t>
  </si>
  <si>
    <r>
      <t xml:space="preserve">     differentiate it from other files you are submitting for the same Program on the same day. </t>
    </r>
    <r>
      <rPr>
        <u/>
        <sz val="9"/>
        <rFont val="Times New Roman"/>
        <family val="1"/>
      </rPr>
      <t>The BH7019 file template is set up to automatically include the file name in the</t>
    </r>
  </si>
  <si>
    <r>
      <t xml:space="preserve">     </t>
    </r>
    <r>
      <rPr>
        <u/>
        <sz val="9"/>
        <rFont val="Times New Roman"/>
        <family val="1"/>
      </rPr>
      <t>form’s footer section.  Please confirm the file name actually appears on the paper printout document before sending the file and form.</t>
    </r>
  </si>
  <si>
    <t xml:space="preserve">DPH Fiscal and CBHS Billing will use the BH7019 filename as a reference for Provider adjustments made.   </t>
  </si>
  <si>
    <r>
      <t xml:space="preserve">BH7019s contain </t>
    </r>
    <r>
      <rPr>
        <u/>
        <sz val="9"/>
        <rFont val="Times New Roman"/>
        <family val="1"/>
      </rPr>
      <t>Protected Health Information</t>
    </r>
    <r>
      <rPr>
        <b/>
        <sz val="9"/>
        <rFont val="Times New Roman"/>
        <family val="1"/>
      </rPr>
      <t>.</t>
    </r>
    <r>
      <rPr>
        <sz val="9"/>
        <rFont val="Times New Roman"/>
        <family val="1"/>
      </rPr>
      <t xml:space="preserve"> W&amp;I Code, HIPAA Privacy &amp; Security requirements apply.  Password protect the electronic file before sending.</t>
    </r>
  </si>
  <si>
    <t>Detailed instruction on "How to Password Protect an Excel file" is available (see below).</t>
  </si>
  <si>
    <t xml:space="preserve">Providers' adjusted Units of Service are included during the year-end Cost Report, Settlement and Invoice Reconciliation process. </t>
  </si>
  <si>
    <r>
      <t xml:space="preserve">Keep a record of all BH7019 forms and electronic files submitted to CBHS for </t>
    </r>
    <r>
      <rPr>
        <u/>
        <sz val="9"/>
        <rFont val="Times New Roman"/>
        <family val="1"/>
      </rPr>
      <t>Seven years from the end of the Fiscal Year</t>
    </r>
    <r>
      <rPr>
        <sz val="9"/>
        <rFont val="Times New Roman"/>
        <family val="1"/>
      </rPr>
      <t xml:space="preserve"> since they are subject to audit within this period.</t>
    </r>
  </si>
  <si>
    <r>
      <t>Reason Code -</t>
    </r>
    <r>
      <rPr>
        <sz val="9"/>
        <rFont val="Times New Roman"/>
        <family val="1"/>
      </rPr>
      <t xml:space="preserve"> Select the one-digit Reason Code for the adjustment from the drop down arrow (See the box on the right section of the header line for the list of Reason Codes).  </t>
    </r>
  </si>
  <si>
    <t>Attn.:  BH7019 Form Processing, 1380 Howard St., 3rd FL, San Francisco, CA  94103</t>
  </si>
  <si>
    <r>
      <t>Reason Codes:  (</t>
    </r>
    <r>
      <rPr>
        <b/>
        <u/>
        <sz val="10"/>
        <color rgb="FF0070C0"/>
        <rFont val="Arial"/>
        <family val="2"/>
      </rPr>
      <t>Please use the drop down arrow in the "Reason Code" field to select)</t>
    </r>
  </si>
  <si>
    <t>For assistance or questions about this form, contact CBHS Billing Inquiry at 255-3557 or e-mail:   Alvin.Ho@sfdph.org</t>
  </si>
  <si>
    <r>
      <t xml:space="preserve">E-mail the electronic, password protected file to:  </t>
    </r>
    <r>
      <rPr>
        <b/>
        <sz val="10"/>
        <rFont val="Arial"/>
        <family val="2"/>
      </rPr>
      <t>Alvin.Ho@sfdph.org</t>
    </r>
    <r>
      <rPr>
        <sz val="10"/>
        <rFont val="Arial"/>
        <family val="2"/>
      </rPr>
      <t xml:space="preserve"> and </t>
    </r>
    <r>
      <rPr>
        <b/>
        <sz val="10"/>
        <rFont val="Arial"/>
        <family val="2"/>
      </rPr>
      <t>Jeaneen.Bullard@sfdph.org</t>
    </r>
  </si>
  <si>
    <r>
      <t>Original Entry/Units of Service (UOS) / Duration -</t>
    </r>
    <r>
      <rPr>
        <sz val="9"/>
        <rFont val="Times New Roman"/>
        <family val="1"/>
      </rPr>
      <t xml:space="preserve"> Enter the units of service and/or time duration for the service being adjusted.</t>
    </r>
  </si>
  <si>
    <r>
      <t xml:space="preserve">Replacement Entry/Units of Service (UOS) / Duration - </t>
    </r>
    <r>
      <rPr>
        <sz val="9"/>
        <rFont val="Times New Roman"/>
        <family val="1"/>
      </rPr>
      <t>Enter the correct units of service and/or time duration for the service provided.</t>
    </r>
  </si>
  <si>
    <t>Duration</t>
  </si>
  <si>
    <t xml:space="preserve"> Duration</t>
  </si>
  <si>
    <r>
      <t xml:space="preserve">For Outpatient services:  </t>
    </r>
    <r>
      <rPr>
        <i/>
        <sz val="9"/>
        <rFont val="Times New Roman"/>
        <family val="1"/>
      </rPr>
      <t xml:space="preserve">enter the units in </t>
    </r>
    <r>
      <rPr>
        <b/>
        <i/>
        <sz val="9"/>
        <rFont val="Times New Roman"/>
        <family val="1"/>
      </rPr>
      <t>Staff Minutes.</t>
    </r>
  </si>
  <si>
    <r>
      <t xml:space="preserve">For MH Crisis Stabilization: </t>
    </r>
    <r>
      <rPr>
        <i/>
        <sz val="9"/>
        <rFont val="Times New Roman"/>
        <family val="1"/>
      </rPr>
      <t xml:space="preserve"> enter units in </t>
    </r>
    <r>
      <rPr>
        <b/>
        <i/>
        <sz val="9"/>
        <rFont val="Times New Roman"/>
        <family val="1"/>
      </rPr>
      <t>Client Hours.</t>
    </r>
  </si>
  <si>
    <r>
      <t xml:space="preserve">For SUD MAT:  </t>
    </r>
    <r>
      <rPr>
        <i/>
        <sz val="9"/>
        <rFont val="Times New Roman"/>
        <family val="1"/>
      </rPr>
      <t>enter units in Client Days for Dosing</t>
    </r>
    <r>
      <rPr>
        <b/>
        <i/>
        <sz val="9"/>
        <rFont val="Times New Roman"/>
        <family val="1"/>
      </rPr>
      <t xml:space="preserve"> </t>
    </r>
  </si>
  <si>
    <r>
      <t xml:space="preserve">For Residential and Inpatient services: </t>
    </r>
    <r>
      <rPr>
        <i/>
        <sz val="9"/>
        <rFont val="Times New Roman"/>
        <family val="1"/>
      </rPr>
      <t xml:space="preserve"> enter units in </t>
    </r>
    <r>
      <rPr>
        <b/>
        <i/>
        <sz val="9"/>
        <rFont val="Times New Roman"/>
        <family val="1"/>
      </rPr>
      <t>Client Days (one day = one Unit of Service).</t>
    </r>
  </si>
  <si>
    <t>For a complete back-out or VOID of the original claimed service, leave the Replacement Entry section blank. Payments made for the Original Enty service will be recouped.</t>
  </si>
  <si>
    <r>
      <t xml:space="preserve">4 </t>
    </r>
    <r>
      <rPr>
        <sz val="10"/>
        <rFont val="Arial"/>
        <family val="2"/>
      </rPr>
      <t>= REPLACE (Wrong DOS, POS, Service Code or UOS/Time)</t>
    </r>
  </si>
  <si>
    <r>
      <t xml:space="preserve">5 </t>
    </r>
    <r>
      <rPr>
        <sz val="10"/>
        <rFont val="Arial"/>
        <family val="2"/>
      </rPr>
      <t>= VOID (Wrong DOS, POS, Service Code or UOS/Time)</t>
    </r>
  </si>
  <si>
    <r>
      <t xml:space="preserve">8 </t>
    </r>
    <r>
      <rPr>
        <sz val="10"/>
        <rFont val="Arial"/>
        <family val="2"/>
      </rPr>
      <t>= Other VOID, enter Reason in NOTE field</t>
    </r>
  </si>
  <si>
    <r>
      <t xml:space="preserve">9 </t>
    </r>
    <r>
      <rPr>
        <sz val="10"/>
        <rFont val="Arial"/>
        <family val="2"/>
      </rPr>
      <t>= CWS Progress Note in Wrong Client</t>
    </r>
  </si>
  <si>
    <r>
      <rPr>
        <b/>
        <sz val="10"/>
        <rFont val="Arial"/>
        <family val="2"/>
      </rPr>
      <t>10 =</t>
    </r>
    <r>
      <rPr>
        <sz val="10"/>
        <rFont val="Arial"/>
        <family val="2"/>
      </rPr>
      <t xml:space="preserve"> Other REPLACE, enter Reason in NOTE field</t>
    </r>
  </si>
  <si>
    <r>
      <t xml:space="preserve">6 </t>
    </r>
    <r>
      <rPr>
        <sz val="10"/>
        <rFont val="Arial"/>
        <family val="2"/>
      </rPr>
      <t>= REPLACE (Incorrect Staff ID #)</t>
    </r>
  </si>
  <si>
    <r>
      <t xml:space="preserve">7 </t>
    </r>
    <r>
      <rPr>
        <sz val="10"/>
        <rFont val="Arial"/>
        <family val="2"/>
      </rPr>
      <t>= VOID (Incorrect Staff ID #)</t>
    </r>
  </si>
  <si>
    <t>2 = No Documentation or Progress Note</t>
  </si>
  <si>
    <t>3 = No Authorization, POC or PURQC Auth</t>
  </si>
  <si>
    <t>4 = REPLACE (Wrong DOS, POS, Service Code or UOS/Time)</t>
  </si>
  <si>
    <t>5 = VOID (Wrong DOS, POS, Service Code or UOS/Time)</t>
  </si>
  <si>
    <t>6 = REPLACE (Incorrect Staff ID #)</t>
  </si>
  <si>
    <t>7 = VOID (Incorrect Staff ID #)</t>
  </si>
  <si>
    <t>8 = Other VOID, enter Reason in NOTE field</t>
  </si>
  <si>
    <t>9 = CWS Progress Note in Wrong Client</t>
  </si>
  <si>
    <t>10 = Other REPLACE, enter Reason in NOTE field</t>
  </si>
  <si>
    <t>Voided Service Units (UOS)</t>
  </si>
  <si>
    <t xml:space="preserve">INVOICE DATE: </t>
  </si>
  <si>
    <t>Email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</si>
</sst>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7" formatCode="&quot;$&quot;#,##0.00_);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m/d/yy;@"/>
    <numFmt numFmtId="166" formatCode="mmmm\ d\,\ yyyy"/>
    <numFmt numFmtId="167" formatCode="_(* #,##0_);_(* \(#,##0\);_(* &quot;-&quot;??_);_(@_)"/>
    <numFmt numFmtId="168" formatCode="#,##0.000"/>
    <numFmt numFmtId="169" formatCode="mm/dd/yyyy"/>
    <numFmt numFmtId="170" formatCode="[&lt;=9999999]###\-####;\(###\)\ ###\-####"/>
  </numFmts>
  <fonts count="3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color indexed="9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  <font>
      <sz val="8"/>
      <name val="Calibri"/>
      <family val="2"/>
      <scheme val="minor"/>
    </font>
    <font>
      <sz val="10"/>
      <name val="MS Sans Serif"/>
      <family val="2"/>
    </font>
    <font>
      <b/>
      <sz val="16"/>
      <name val="Arial"/>
      <family val="2"/>
    </font>
    <font>
      <b/>
      <sz val="14"/>
      <name val="Arial"/>
      <family val="2"/>
    </font>
    <font>
      <u/>
      <sz val="11"/>
      <name val="Arial"/>
      <family val="2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u/>
      <sz val="10"/>
      <color rgb="FF0070C0"/>
      <name val="Arial"/>
      <family val="2"/>
    </font>
    <font>
      <sz val="12"/>
      <color theme="1"/>
      <name val="Calibri"/>
      <family val="2"/>
      <scheme val="minor"/>
    </font>
    <font>
      <b/>
      <sz val="9"/>
      <name val="Times New Roman"/>
      <family val="1"/>
    </font>
    <font>
      <b/>
      <u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i/>
      <sz val="9"/>
      <name val="Times New Roman"/>
      <family val="1"/>
    </font>
    <font>
      <u/>
      <sz val="9"/>
      <name val="Times New Roman"/>
      <family val="1"/>
    </font>
    <font>
      <b/>
      <sz val="9"/>
      <name val="Arial"/>
      <family val="2"/>
    </font>
    <font>
      <u/>
      <sz val="11"/>
      <color theme="1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" fillId="0" borderId="0"/>
    <xf numFmtId="0" fontId="14" fillId="0" borderId="0"/>
    <xf numFmtId="40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9" fillId="0" borderId="0"/>
    <xf numFmtId="0" fontId="33" fillId="0" borderId="0" applyNumberFormat="0" applyFill="0" applyBorder="0" applyAlignment="0" applyProtection="0"/>
  </cellStyleXfs>
  <cellXfs count="418">
    <xf numFmtId="0" fontId="0" fillId="0" borderId="0" xfId="0"/>
    <xf numFmtId="0" fontId="0" fillId="0" borderId="0" xfId="0" applyAlignment="1">
      <alignment horizontal="center"/>
    </xf>
    <xf numFmtId="0" fontId="0" fillId="0" borderId="0" xfId="0" applyNumberFormat="1"/>
    <xf numFmtId="0" fontId="0" fillId="0" borderId="0" xfId="0" applyAlignment="1">
      <alignment horizontal="left"/>
    </xf>
    <xf numFmtId="0" fontId="3" fillId="0" borderId="21" xfId="0" applyFont="1" applyBorder="1" applyAlignment="1">
      <alignment horizontal="center"/>
    </xf>
    <xf numFmtId="16" fontId="3" fillId="0" borderId="17" xfId="0" quotePrefix="1" applyNumberFormat="1" applyFont="1" applyBorder="1" applyAlignment="1">
      <alignment horizontal="center"/>
    </xf>
    <xf numFmtId="37" fontId="3" fillId="0" borderId="17" xfId="0" quotePrefix="1" applyNumberFormat="1" applyFont="1" applyBorder="1" applyAlignment="1">
      <alignment horizontal="center"/>
    </xf>
    <xf numFmtId="37" fontId="3" fillId="0" borderId="17" xfId="0" applyNumberFormat="1" applyFont="1" applyBorder="1" applyAlignment="1">
      <alignment horizontal="left"/>
    </xf>
    <xf numFmtId="0" fontId="3" fillId="0" borderId="17" xfId="0" quotePrefix="1" applyFont="1" applyBorder="1" applyAlignment="1">
      <alignment horizontal="center"/>
    </xf>
    <xf numFmtId="37" fontId="3" fillId="0" borderId="17" xfId="0" applyNumberFormat="1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14" fontId="3" fillId="0" borderId="17" xfId="0" quotePrefix="1" applyNumberFormat="1" applyFont="1" applyBorder="1" applyAlignment="1">
      <alignment horizontal="center"/>
    </xf>
    <xf numFmtId="37" fontId="3" fillId="0" borderId="17" xfId="0" quotePrefix="1" applyNumberFormat="1" applyFont="1" applyBorder="1" applyAlignment="1">
      <alignment horizontal="left"/>
    </xf>
    <xf numFmtId="49" fontId="0" fillId="0" borderId="0" xfId="0" applyNumberFormat="1"/>
    <xf numFmtId="164" fontId="0" fillId="0" borderId="0" xfId="0" applyNumberFormat="1"/>
    <xf numFmtId="49" fontId="0" fillId="0" borderId="0" xfId="0" applyNumberFormat="1" applyAlignment="1">
      <alignment horizontal="center"/>
    </xf>
    <xf numFmtId="165" fontId="0" fillId="0" borderId="0" xfId="0" applyNumberFormat="1"/>
    <xf numFmtId="37" fontId="0" fillId="0" borderId="0" xfId="0" applyNumberFormat="1"/>
    <xf numFmtId="164" fontId="0" fillId="0" borderId="0" xfId="0" applyNumberFormat="1" applyAlignment="1">
      <alignment horizontal="center"/>
    </xf>
    <xf numFmtId="39" fontId="0" fillId="0" borderId="0" xfId="0" applyNumberFormat="1"/>
    <xf numFmtId="49" fontId="7" fillId="0" borderId="0" xfId="0" applyNumberFormat="1" applyFont="1"/>
    <xf numFmtId="1" fontId="0" fillId="0" borderId="0" xfId="0" applyNumberFormat="1"/>
    <xf numFmtId="4" fontId="0" fillId="0" borderId="0" xfId="0" applyNumberFormat="1"/>
    <xf numFmtId="1" fontId="0" fillId="0" borderId="0" xfId="0" applyNumberFormat="1" applyAlignment="1">
      <alignment horizontal="center"/>
    </xf>
    <xf numFmtId="49" fontId="0" fillId="4" borderId="0" xfId="0" applyNumberFormat="1" applyFill="1" applyAlignment="1">
      <alignment horizontal="center"/>
    </xf>
    <xf numFmtId="0" fontId="0" fillId="0" borderId="2" xfId="0" applyBorder="1" applyAlignment="1">
      <alignment horizontal="left"/>
    </xf>
    <xf numFmtId="165" fontId="0" fillId="0" borderId="0" xfId="0" applyNumberFormat="1" applyAlignment="1">
      <alignment horizontal="left"/>
    </xf>
    <xf numFmtId="39" fontId="7" fillId="0" borderId="0" xfId="0" applyNumberFormat="1" applyFont="1"/>
    <xf numFmtId="37" fontId="7" fillId="0" borderId="0" xfId="0" applyNumberFormat="1" applyFont="1"/>
    <xf numFmtId="0" fontId="7" fillId="0" borderId="0" xfId="0" applyFont="1"/>
    <xf numFmtId="165" fontId="8" fillId="0" borderId="0" xfId="0" applyNumberFormat="1" applyFont="1"/>
    <xf numFmtId="0" fontId="8" fillId="0" borderId="0" xfId="0" applyFont="1"/>
    <xf numFmtId="165" fontId="7" fillId="0" borderId="0" xfId="0" applyNumberFormat="1" applyFont="1"/>
    <xf numFmtId="0" fontId="10" fillId="0" borderId="0" xfId="0" applyFont="1" applyAlignment="1">
      <alignment wrapText="1"/>
    </xf>
    <xf numFmtId="0" fontId="11" fillId="0" borderId="0" xfId="0" applyFont="1"/>
    <xf numFmtId="0" fontId="0" fillId="0" borderId="0" xfId="0" applyAlignment="1">
      <alignment vertical="top"/>
    </xf>
    <xf numFmtId="0" fontId="0" fillId="0" borderId="0" xfId="0" quotePrefix="1"/>
    <xf numFmtId="0" fontId="0" fillId="0" borderId="0" xfId="0" quotePrefix="1" applyAlignment="1">
      <alignment vertical="top"/>
    </xf>
    <xf numFmtId="17" fontId="0" fillId="0" borderId="0" xfId="0" quotePrefix="1" applyNumberFormat="1"/>
    <xf numFmtId="17" fontId="12" fillId="0" borderId="0" xfId="0" quotePrefix="1" applyNumberFormat="1" applyFont="1"/>
    <xf numFmtId="17" fontId="0" fillId="0" borderId="0" xfId="0" applyNumberFormat="1"/>
    <xf numFmtId="0" fontId="12" fillId="0" borderId="0" xfId="0" quotePrefix="1" applyFont="1"/>
    <xf numFmtId="0" fontId="12" fillId="0" borderId="0" xfId="0" applyFont="1"/>
    <xf numFmtId="4" fontId="1" fillId="2" borderId="0" xfId="2" applyNumberFormat="1" applyFont="1" applyFill="1" applyAlignment="1">
      <alignment vertical="center"/>
    </xf>
    <xf numFmtId="0" fontId="16" fillId="0" borderId="0" xfId="2" applyFont="1" applyAlignment="1">
      <alignment horizontal="center" vertical="center"/>
    </xf>
    <xf numFmtId="0" fontId="1" fillId="0" borderId="0" xfId="2" applyFont="1" applyAlignment="1">
      <alignment vertical="center"/>
    </xf>
    <xf numFmtId="41" fontId="1" fillId="0" borderId="0" xfId="3" applyNumberFormat="1" applyFont="1" applyFill="1" applyBorder="1" applyAlignment="1" applyProtection="1">
      <alignment horizontal="center" vertical="center"/>
    </xf>
    <xf numFmtId="9" fontId="1" fillId="0" borderId="0" xfId="4" applyFont="1" applyFill="1" applyBorder="1" applyAlignment="1" applyProtection="1">
      <alignment vertical="center"/>
    </xf>
    <xf numFmtId="0" fontId="8" fillId="0" borderId="0" xfId="2" applyFont="1" applyAlignment="1">
      <alignment vertical="center"/>
    </xf>
    <xf numFmtId="0" fontId="8" fillId="0" borderId="0" xfId="2" applyFont="1" applyAlignment="1">
      <alignment horizontal="left" vertical="center"/>
    </xf>
    <xf numFmtId="0" fontId="7" fillId="0" borderId="0" xfId="2" applyFont="1" applyAlignment="1">
      <alignment vertical="center"/>
    </xf>
    <xf numFmtId="0" fontId="1" fillId="0" borderId="0" xfId="2" applyFont="1"/>
    <xf numFmtId="4" fontId="1" fillId="2" borderId="0" xfId="2" applyNumberFormat="1" applyFont="1" applyFill="1"/>
    <xf numFmtId="0" fontId="1" fillId="0" borderId="25" xfId="2" applyFont="1" applyBorder="1"/>
    <xf numFmtId="0" fontId="1" fillId="0" borderId="26" xfId="2" applyFont="1" applyBorder="1"/>
    <xf numFmtId="3" fontId="1" fillId="0" borderId="26" xfId="2" applyNumberFormat="1" applyFont="1" applyBorder="1" applyAlignment="1">
      <alignment horizontal="center" vertical="top"/>
    </xf>
    <xf numFmtId="0" fontId="1" fillId="0" borderId="26" xfId="2" applyFont="1" applyBorder="1" applyAlignment="1">
      <alignment horizontal="center"/>
    </xf>
    <xf numFmtId="0" fontId="1" fillId="0" borderId="27" xfId="2" applyFont="1" applyBorder="1" applyAlignment="1">
      <alignment horizontal="center"/>
    </xf>
    <xf numFmtId="4" fontId="7" fillId="2" borderId="0" xfId="2" applyNumberFormat="1" applyFont="1" applyFill="1"/>
    <xf numFmtId="0" fontId="8" fillId="0" borderId="28" xfId="2" applyFont="1" applyBorder="1" applyAlignment="1">
      <alignment horizontal="left" indent="1"/>
    </xf>
    <xf numFmtId="0" fontId="8" fillId="0" borderId="29" xfId="2" applyFont="1" applyBorder="1" applyAlignment="1">
      <alignment horizontal="left" indent="1"/>
    </xf>
    <xf numFmtId="44" fontId="8" fillId="0" borderId="29" xfId="2" applyNumberFormat="1" applyFont="1" applyBorder="1"/>
    <xf numFmtId="44" fontId="8" fillId="0" borderId="30" xfId="2" applyNumberFormat="1" applyFont="1" applyBorder="1"/>
    <xf numFmtId="44" fontId="8" fillId="0" borderId="31" xfId="2" applyNumberFormat="1" applyFont="1" applyBorder="1"/>
    <xf numFmtId="4" fontId="8" fillId="2" borderId="0" xfId="2" applyNumberFormat="1" applyFont="1" applyFill="1"/>
    <xf numFmtId="0" fontId="8" fillId="0" borderId="32" xfId="2" applyFont="1" applyBorder="1" applyAlignment="1">
      <alignment horizontal="left" indent="1"/>
    </xf>
    <xf numFmtId="0" fontId="8" fillId="0" borderId="7" xfId="2" applyFont="1" applyBorder="1" applyAlignment="1">
      <alignment horizontal="left" indent="1"/>
    </xf>
    <xf numFmtId="44" fontId="8" fillId="0" borderId="7" xfId="2" applyNumberFormat="1" applyFont="1" applyBorder="1"/>
    <xf numFmtId="44" fontId="8" fillId="0" borderId="6" xfId="5" applyFont="1" applyFill="1" applyBorder="1" applyAlignment="1" applyProtection="1"/>
    <xf numFmtId="44" fontId="8" fillId="0" borderId="33" xfId="2" applyNumberFormat="1" applyFont="1" applyBorder="1"/>
    <xf numFmtId="0" fontId="8" fillId="0" borderId="32" xfId="2" applyFont="1" applyBorder="1" applyAlignment="1">
      <alignment horizontal="left" indent="4"/>
    </xf>
    <xf numFmtId="0" fontId="8" fillId="0" borderId="34" xfId="2" applyFont="1" applyBorder="1" applyAlignment="1">
      <alignment horizontal="left" indent="4"/>
    </xf>
    <xf numFmtId="0" fontId="8" fillId="0" borderId="12" xfId="2" applyFont="1" applyBorder="1" applyAlignment="1">
      <alignment horizontal="left" indent="1"/>
    </xf>
    <xf numFmtId="44" fontId="8" fillId="0" borderId="12" xfId="2" applyNumberFormat="1" applyFont="1" applyBorder="1"/>
    <xf numFmtId="44" fontId="8" fillId="0" borderId="11" xfId="5" applyFont="1" applyFill="1" applyBorder="1" applyAlignment="1" applyProtection="1"/>
    <xf numFmtId="44" fontId="8" fillId="0" borderId="35" xfId="2" applyNumberFormat="1" applyFont="1" applyBorder="1"/>
    <xf numFmtId="0" fontId="5" fillId="0" borderId="14" xfId="2" applyFont="1" applyBorder="1"/>
    <xf numFmtId="0" fontId="5" fillId="0" borderId="15" xfId="2" applyFont="1" applyBorder="1"/>
    <xf numFmtId="0" fontId="7" fillId="0" borderId="36" xfId="2" applyFont="1" applyBorder="1"/>
    <xf numFmtId="0" fontId="7" fillId="0" borderId="10" xfId="2" applyFont="1" applyBorder="1"/>
    <xf numFmtId="0" fontId="7" fillId="0" borderId="10" xfId="2" applyFont="1" applyBorder="1" applyAlignment="1">
      <alignment horizontal="right" vertical="center" indent="1"/>
    </xf>
    <xf numFmtId="0" fontId="8" fillId="0" borderId="10" xfId="2" applyFont="1" applyBorder="1"/>
    <xf numFmtId="0" fontId="1" fillId="0" borderId="0" xfId="2" applyFont="1" applyAlignment="1">
      <alignment horizontal="center"/>
    </xf>
    <xf numFmtId="0" fontId="1" fillId="0" borderId="0" xfId="2" applyFont="1" applyAlignment="1">
      <alignment horizontal="right"/>
    </xf>
    <xf numFmtId="166" fontId="1" fillId="0" borderId="0" xfId="2" applyNumberFormat="1" applyFont="1" applyAlignment="1">
      <alignment horizontal="center"/>
    </xf>
    <xf numFmtId="44" fontId="8" fillId="0" borderId="0" xfId="5" applyFont="1" applyBorder="1" applyProtection="1"/>
    <xf numFmtId="168" fontId="8" fillId="0" borderId="0" xfId="3" applyNumberFormat="1" applyFont="1" applyBorder="1" applyProtection="1"/>
    <xf numFmtId="0" fontId="1" fillId="2" borderId="0" xfId="2" applyFont="1" applyFill="1"/>
    <xf numFmtId="43" fontId="0" fillId="0" borderId="0" xfId="0" applyNumberFormat="1"/>
    <xf numFmtId="0" fontId="0" fillId="3" borderId="0" xfId="0" applyFill="1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43" fontId="0" fillId="0" borderId="0" xfId="0" applyNumberFormat="1" applyAlignment="1">
      <alignment wrapText="1"/>
    </xf>
    <xf numFmtId="2" fontId="0" fillId="0" borderId="0" xfId="0" applyNumberFormat="1" applyAlignment="1">
      <alignment horizontal="right"/>
    </xf>
    <xf numFmtId="43" fontId="0" fillId="0" borderId="0" xfId="0" applyNumberFormat="1" applyAlignment="1">
      <alignment horizontal="right"/>
    </xf>
    <xf numFmtId="0" fontId="10" fillId="0" borderId="0" xfId="7" applyFont="1" applyAlignment="1">
      <alignment horizontal="center" vertical="top" wrapText="1"/>
    </xf>
    <xf numFmtId="1" fontId="10" fillId="0" borderId="0" xfId="7" applyNumberFormat="1" applyFont="1" applyAlignment="1">
      <alignment horizontal="center" vertical="top" wrapText="1"/>
    </xf>
    <xf numFmtId="0" fontId="10" fillId="0" borderId="0" xfId="7" applyFont="1" applyAlignment="1">
      <alignment horizontal="left" vertical="top" wrapText="1"/>
    </xf>
    <xf numFmtId="0" fontId="19" fillId="0" borderId="0" xfId="7"/>
    <xf numFmtId="0" fontId="19" fillId="0" borderId="0" xfId="7" applyAlignment="1">
      <alignment vertical="top"/>
    </xf>
    <xf numFmtId="0" fontId="12" fillId="0" borderId="0" xfId="7" applyFont="1"/>
    <xf numFmtId="0" fontId="19" fillId="0" borderId="0" xfId="7" applyAlignment="1">
      <alignment horizontal="left"/>
    </xf>
    <xf numFmtId="167" fontId="0" fillId="0" borderId="0" xfId="6" applyNumberFormat="1" applyFont="1"/>
    <xf numFmtId="0" fontId="7" fillId="0" borderId="15" xfId="2" applyFont="1" applyBorder="1" applyAlignment="1">
      <alignment horizontal="center"/>
    </xf>
    <xf numFmtId="49" fontId="0" fillId="0" borderId="0" xfId="0" applyNumberFormat="1" applyProtection="1">
      <protection locked="0"/>
    </xf>
    <xf numFmtId="164" fontId="0" fillId="0" borderId="0" xfId="0" applyNumberFormat="1" applyProtection="1">
      <protection locked="0"/>
    </xf>
    <xf numFmtId="49" fontId="0" fillId="0" borderId="0" xfId="0" applyNumberFormat="1" applyAlignment="1" applyProtection="1">
      <alignment horizontal="center"/>
      <protection locked="0"/>
    </xf>
    <xf numFmtId="165" fontId="0" fillId="0" borderId="0" xfId="0" applyNumberFormat="1" applyProtection="1">
      <protection locked="0"/>
    </xf>
    <xf numFmtId="37" fontId="0" fillId="0" borderId="0" xfId="0" applyNumberFormat="1" applyProtection="1">
      <protection locked="0"/>
    </xf>
    <xf numFmtId="165" fontId="0" fillId="0" borderId="2" xfId="0" applyNumberFormat="1" applyBorder="1" applyProtection="1">
      <protection locked="0"/>
    </xf>
    <xf numFmtId="37" fontId="0" fillId="0" borderId="2" xfId="0" applyNumberFormat="1" applyBorder="1" applyProtection="1">
      <protection locked="0"/>
    </xf>
    <xf numFmtId="164" fontId="0" fillId="0" borderId="0" xfId="0" applyNumberFormat="1" applyAlignment="1" applyProtection="1">
      <alignment horizontal="center"/>
      <protection locked="0"/>
    </xf>
    <xf numFmtId="1" fontId="0" fillId="0" borderId="0" xfId="0" quotePrefix="1" applyNumberFormat="1" applyProtection="1">
      <protection locked="0"/>
    </xf>
    <xf numFmtId="4" fontId="0" fillId="0" borderId="0" xfId="0" quotePrefix="1" applyNumberFormat="1" applyProtection="1">
      <protection locked="0"/>
    </xf>
    <xf numFmtId="164" fontId="0" fillId="0" borderId="0" xfId="0" quotePrefix="1" applyNumberFormat="1" applyProtection="1">
      <protection locked="0"/>
    </xf>
    <xf numFmtId="1" fontId="0" fillId="0" borderId="0" xfId="0" quotePrefix="1" applyNumberFormat="1" applyAlignment="1" applyProtection="1">
      <alignment horizontal="center"/>
      <protection locked="0"/>
    </xf>
    <xf numFmtId="0" fontId="0" fillId="0" borderId="0" xfId="0" applyProtection="1">
      <protection locked="0"/>
    </xf>
    <xf numFmtId="49" fontId="1" fillId="0" borderId="0" xfId="0" applyNumberFormat="1" applyFont="1" applyProtection="1">
      <protection locked="0"/>
    </xf>
    <xf numFmtId="49" fontId="5" fillId="0" borderId="0" xfId="0" applyNumberFormat="1" applyFont="1" applyProtection="1">
      <protection locked="0"/>
    </xf>
    <xf numFmtId="49" fontId="5" fillId="0" borderId="0" xfId="0" applyNumberFormat="1" applyFont="1" applyAlignment="1" applyProtection="1">
      <alignment horizontal="center"/>
      <protection locked="0"/>
    </xf>
    <xf numFmtId="49" fontId="6" fillId="0" borderId="0" xfId="0" applyNumberFormat="1" applyFont="1" applyAlignment="1" applyProtection="1">
      <alignment horizontal="left"/>
      <protection locked="0"/>
    </xf>
    <xf numFmtId="0" fontId="0" fillId="0" borderId="0" xfId="0" applyNumberFormat="1" applyProtection="1">
      <protection locked="0"/>
    </xf>
    <xf numFmtId="0" fontId="5" fillId="0" borderId="0" xfId="0" applyFont="1" applyAlignment="1" applyProtection="1">
      <alignment horizontal="left"/>
      <protection locked="0"/>
    </xf>
    <xf numFmtId="39" fontId="0" fillId="0" borderId="0" xfId="0" applyNumberFormat="1" applyProtection="1">
      <protection locked="0"/>
    </xf>
    <xf numFmtId="49" fontId="0" fillId="0" borderId="12" xfId="0" applyNumberFormat="1" applyBorder="1" applyProtection="1">
      <protection locked="0"/>
    </xf>
    <xf numFmtId="49" fontId="8" fillId="0" borderId="0" xfId="0" applyNumberFormat="1" applyFont="1" applyProtection="1">
      <protection locked="0"/>
    </xf>
    <xf numFmtId="0" fontId="22" fillId="8" borderId="9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Protection="1">
      <protection locked="0"/>
    </xf>
    <xf numFmtId="4" fontId="0" fillId="0" borderId="0" xfId="0" applyNumberFormat="1" applyProtection="1">
      <protection locked="0"/>
    </xf>
    <xf numFmtId="1" fontId="0" fillId="0" borderId="0" xfId="0" applyNumberFormat="1" applyAlignment="1" applyProtection="1">
      <alignment horizontal="center"/>
      <protection locked="0"/>
    </xf>
    <xf numFmtId="165" fontId="23" fillId="0" borderId="0" xfId="0" applyNumberFormat="1" applyFont="1" applyBorder="1" applyAlignment="1" applyProtection="1">
      <alignment horizontal="center" vertical="top"/>
      <protection locked="0"/>
    </xf>
    <xf numFmtId="49" fontId="5" fillId="0" borderId="12" xfId="0" applyNumberFormat="1" applyFont="1" applyBorder="1" applyProtection="1">
      <protection locked="0"/>
    </xf>
    <xf numFmtId="165" fontId="0" fillId="0" borderId="12" xfId="0" applyNumberFormat="1" applyBorder="1" applyProtection="1">
      <protection locked="0"/>
    </xf>
    <xf numFmtId="49" fontId="0" fillId="0" borderId="12" xfId="0" applyNumberFormat="1" applyBorder="1" applyAlignment="1" applyProtection="1">
      <alignment horizontal="center"/>
      <protection locked="0"/>
    </xf>
    <xf numFmtId="0" fontId="5" fillId="0" borderId="12" xfId="0" applyFont="1" applyBorder="1" applyAlignment="1" applyProtection="1">
      <alignment horizontal="left"/>
      <protection locked="0"/>
    </xf>
    <xf numFmtId="0" fontId="5" fillId="0" borderId="12" xfId="0" applyNumberFormat="1" applyFont="1" applyBorder="1" applyAlignment="1" applyProtection="1">
      <alignment horizontal="left"/>
      <protection locked="0"/>
    </xf>
    <xf numFmtId="0" fontId="0" fillId="0" borderId="12" xfId="0" applyNumberFormat="1" applyBorder="1" applyProtection="1">
      <protection locked="0"/>
    </xf>
    <xf numFmtId="39" fontId="0" fillId="0" borderId="12" xfId="0" applyNumberFormat="1" applyBorder="1" applyProtection="1">
      <protection locked="0"/>
    </xf>
    <xf numFmtId="0" fontId="1" fillId="0" borderId="12" xfId="0" applyFont="1" applyBorder="1" applyProtection="1">
      <protection locked="0"/>
    </xf>
    <xf numFmtId="0" fontId="0" fillId="0" borderId="12" xfId="0" applyBorder="1" applyProtection="1">
      <protection locked="0"/>
    </xf>
    <xf numFmtId="39" fontId="0" fillId="0" borderId="0" xfId="0" quotePrefix="1" applyNumberFormat="1" applyProtection="1">
      <protection locked="0"/>
    </xf>
    <xf numFmtId="39" fontId="0" fillId="0" borderId="0" xfId="0" quotePrefix="1" applyNumberFormat="1" applyAlignment="1" applyProtection="1">
      <alignment horizontal="center"/>
      <protection locked="0"/>
    </xf>
    <xf numFmtId="164" fontId="0" fillId="0" borderId="0" xfId="0" applyNumberFormat="1" applyAlignment="1" applyProtection="1">
      <alignment vertical="top"/>
      <protection locked="0"/>
    </xf>
    <xf numFmtId="0" fontId="0" fillId="0" borderId="0" xfId="0" applyAlignment="1" applyProtection="1">
      <alignment horizontal="left"/>
      <protection locked="0"/>
    </xf>
    <xf numFmtId="165" fontId="0" fillId="0" borderId="6" xfId="0" applyNumberFormat="1" applyBorder="1" applyProtection="1">
      <protection locked="0"/>
    </xf>
    <xf numFmtId="49" fontId="0" fillId="0" borderId="7" xfId="0" applyNumberFormat="1" applyBorder="1" applyProtection="1">
      <protection locked="0"/>
    </xf>
    <xf numFmtId="49" fontId="0" fillId="4" borderId="7" xfId="0" applyNumberFormat="1" applyFill="1" applyBorder="1" applyAlignment="1" applyProtection="1">
      <alignment horizontal="center"/>
      <protection locked="0"/>
    </xf>
    <xf numFmtId="49" fontId="5" fillId="4" borderId="7" xfId="0" applyNumberFormat="1" applyFont="1" applyFill="1" applyBorder="1" applyAlignment="1" applyProtection="1">
      <alignment horizontal="center"/>
      <protection locked="0"/>
    </xf>
    <xf numFmtId="37" fontId="0" fillId="0" borderId="7" xfId="0" applyNumberFormat="1" applyBorder="1" applyProtection="1">
      <protection locked="0"/>
    </xf>
    <xf numFmtId="37" fontId="0" fillId="0" borderId="8" xfId="0" applyNumberFormat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0" fontId="5" fillId="2" borderId="7" xfId="0" applyNumberFormat="1" applyFon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49" fontId="5" fillId="2" borderId="7" xfId="0" applyNumberFormat="1" applyFont="1" applyFill="1" applyBorder="1" applyProtection="1">
      <protection locked="0"/>
    </xf>
    <xf numFmtId="1" fontId="0" fillId="0" borderId="11" xfId="0" applyNumberFormat="1" applyBorder="1" applyProtection="1">
      <protection locked="0"/>
    </xf>
    <xf numFmtId="0" fontId="0" fillId="0" borderId="12" xfId="0" applyBorder="1" applyAlignment="1" applyProtection="1">
      <alignment horizontal="center"/>
      <protection locked="0"/>
    </xf>
    <xf numFmtId="1" fontId="0" fillId="2" borderId="9" xfId="0" applyNumberFormat="1" applyFill="1" applyBorder="1" applyProtection="1">
      <protection locked="0"/>
    </xf>
    <xf numFmtId="4" fontId="5" fillId="2" borderId="7" xfId="0" applyNumberFormat="1" applyFont="1" applyFill="1" applyBorder="1" applyAlignment="1" applyProtection="1">
      <alignment horizontal="center"/>
      <protection locked="0"/>
    </xf>
    <xf numFmtId="164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0" fontId="3" fillId="0" borderId="18" xfId="0" applyFont="1" applyBorder="1" applyAlignment="1" applyProtection="1">
      <alignment horizontal="center"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1" fillId="3" borderId="3" xfId="0" applyFont="1" applyFill="1" applyBorder="1" applyAlignment="1" applyProtection="1">
      <alignment horizontal="center" wrapText="1"/>
      <protection locked="0"/>
    </xf>
    <xf numFmtId="49" fontId="2" fillId="0" borderId="9" xfId="0" applyNumberFormat="1" applyFont="1" applyBorder="1" applyProtection="1">
      <protection locked="0"/>
    </xf>
    <xf numFmtId="49" fontId="2" fillId="0" borderId="9" xfId="0" applyNumberFormat="1" applyFont="1" applyBorder="1" applyAlignment="1" applyProtection="1">
      <alignment horizontal="center"/>
      <protection locked="0"/>
    </xf>
    <xf numFmtId="165" fontId="2" fillId="0" borderId="9" xfId="0" applyNumberFormat="1" applyFont="1" applyBorder="1" applyProtection="1">
      <protection locked="0"/>
    </xf>
    <xf numFmtId="0" fontId="2" fillId="5" borderId="9" xfId="0" applyNumberFormat="1" applyFont="1" applyFill="1" applyBorder="1" applyAlignment="1" applyProtection="1">
      <alignment horizontal="center"/>
      <protection locked="0"/>
    </xf>
    <xf numFmtId="37" fontId="2" fillId="0" borderId="9" xfId="0" applyNumberFormat="1" applyFont="1" applyBorder="1" applyProtection="1">
      <protection locked="0"/>
    </xf>
    <xf numFmtId="39" fontId="2" fillId="0" borderId="9" xfId="0" applyNumberFormat="1" applyFont="1" applyBorder="1" applyProtection="1">
      <protection locked="0"/>
    </xf>
    <xf numFmtId="49" fontId="2" fillId="5" borderId="9" xfId="0" applyNumberFormat="1" applyFont="1" applyFill="1" applyBorder="1" applyAlignment="1" applyProtection="1">
      <alignment horizontal="center"/>
      <protection locked="0"/>
    </xf>
    <xf numFmtId="1" fontId="2" fillId="0" borderId="9" xfId="0" applyNumberFormat="1" applyFont="1" applyBorder="1" applyAlignment="1" applyProtection="1">
      <alignment horizontal="center"/>
      <protection locked="0"/>
    </xf>
    <xf numFmtId="49" fontId="2" fillId="0" borderId="9" xfId="0" applyNumberFormat="1" applyFont="1" applyBorder="1" applyAlignment="1" applyProtection="1">
      <alignment horizontal="center" wrapText="1"/>
      <protection locked="0"/>
    </xf>
    <xf numFmtId="49" fontId="2" fillId="0" borderId="6" xfId="0" applyNumberFormat="1" applyFont="1" applyBorder="1" applyProtection="1">
      <protection locked="0"/>
    </xf>
    <xf numFmtId="1" fontId="2" fillId="0" borderId="9" xfId="0" applyNumberFormat="1" applyFont="1" applyBorder="1" applyProtection="1">
      <protection locked="0"/>
    </xf>
    <xf numFmtId="0" fontId="0" fillId="0" borderId="22" xfId="0" applyBorder="1" applyAlignment="1" applyProtection="1">
      <alignment horizontal="left"/>
      <protection locked="0"/>
    </xf>
    <xf numFmtId="49" fontId="2" fillId="0" borderId="23" xfId="0" applyNumberFormat="1" applyFont="1" applyBorder="1" applyProtection="1">
      <protection locked="0"/>
    </xf>
    <xf numFmtId="164" fontId="2" fillId="0" borderId="23" xfId="0" applyNumberFormat="1" applyFont="1" applyBorder="1" applyProtection="1">
      <protection locked="0"/>
    </xf>
    <xf numFmtId="49" fontId="2" fillId="0" borderId="23" xfId="0" applyNumberFormat="1" applyFont="1" applyBorder="1" applyAlignment="1" applyProtection="1">
      <alignment horizontal="center"/>
      <protection locked="0"/>
    </xf>
    <xf numFmtId="37" fontId="2" fillId="0" borderId="24" xfId="0" applyNumberFormat="1" applyFont="1" applyBorder="1" applyProtection="1">
      <protection locked="0"/>
    </xf>
    <xf numFmtId="37" fontId="2" fillId="0" borderId="23" xfId="0" applyNumberFormat="1" applyFont="1" applyBorder="1" applyProtection="1">
      <protection locked="0"/>
    </xf>
    <xf numFmtId="39" fontId="2" fillId="0" borderId="24" xfId="0" applyNumberFormat="1" applyFont="1" applyBorder="1" applyProtection="1">
      <protection locked="0"/>
    </xf>
    <xf numFmtId="165" fontId="2" fillId="0" borderId="23" xfId="0" applyNumberFormat="1" applyFont="1" applyBorder="1" applyProtection="1">
      <protection locked="0"/>
    </xf>
    <xf numFmtId="0" fontId="2" fillId="0" borderId="23" xfId="0" applyNumberFormat="1" applyFont="1" applyBorder="1" applyAlignment="1" applyProtection="1">
      <alignment horizontal="center"/>
      <protection locked="0"/>
    </xf>
    <xf numFmtId="1" fontId="2" fillId="0" borderId="23" xfId="0" applyNumberFormat="1" applyFont="1" applyBorder="1" applyProtection="1">
      <protection locked="0"/>
    </xf>
    <xf numFmtId="49" fontId="5" fillId="0" borderId="23" xfId="0" applyNumberFormat="1" applyFont="1" applyBorder="1" applyProtection="1">
      <protection locked="0"/>
    </xf>
    <xf numFmtId="49" fontId="5" fillId="0" borderId="23" xfId="0" applyNumberFormat="1" applyFont="1" applyBorder="1" applyAlignment="1" applyProtection="1">
      <alignment horizontal="center" wrapText="1"/>
      <protection locked="0"/>
    </xf>
    <xf numFmtId="37" fontId="5" fillId="0" borderId="23" xfId="0" applyNumberFormat="1" applyFont="1" applyBorder="1" applyProtection="1">
      <protection locked="0"/>
    </xf>
    <xf numFmtId="49" fontId="5" fillId="0" borderId="20" xfId="0" applyNumberFormat="1" applyFont="1" applyBorder="1" applyAlignment="1" applyProtection="1">
      <alignment horizontal="center"/>
      <protection locked="0"/>
    </xf>
    <xf numFmtId="165" fontId="5" fillId="0" borderId="23" xfId="0" applyNumberFormat="1" applyFont="1" applyBorder="1" applyProtection="1">
      <protection locked="0"/>
    </xf>
    <xf numFmtId="49" fontId="5" fillId="0" borderId="20" xfId="0" applyNumberFormat="1" applyFont="1" applyBorder="1" applyProtection="1">
      <protection locked="0"/>
    </xf>
    <xf numFmtId="49" fontId="5" fillId="0" borderId="23" xfId="0" applyNumberFormat="1" applyFont="1" applyBorder="1" applyAlignment="1" applyProtection="1">
      <alignment horizontal="center"/>
      <protection locked="0"/>
    </xf>
    <xf numFmtId="0" fontId="5" fillId="0" borderId="23" xfId="0" applyNumberFormat="1" applyFont="1" applyBorder="1" applyAlignment="1" applyProtection="1">
      <alignment horizontal="center"/>
      <protection locked="0"/>
    </xf>
    <xf numFmtId="0" fontId="5" fillId="0" borderId="23" xfId="0" applyNumberFormat="1" applyFont="1" applyBorder="1" applyAlignment="1" applyProtection="1">
      <alignment horizontal="center" wrapText="1"/>
      <protection locked="0"/>
    </xf>
    <xf numFmtId="37" fontId="5" fillId="0" borderId="0" xfId="0" applyNumberFormat="1" applyFont="1" applyProtection="1">
      <protection locked="0"/>
    </xf>
    <xf numFmtId="39" fontId="5" fillId="0" borderId="0" xfId="0" applyNumberFormat="1" applyFont="1" applyProtection="1">
      <protection locked="0"/>
    </xf>
    <xf numFmtId="1" fontId="5" fillId="0" borderId="0" xfId="0" applyNumberFormat="1" applyFont="1" applyProtection="1">
      <protection locked="0"/>
    </xf>
    <xf numFmtId="165" fontId="5" fillId="0" borderId="0" xfId="0" applyNumberFormat="1" applyFont="1" applyProtection="1">
      <protection locked="0"/>
    </xf>
    <xf numFmtId="49" fontId="5" fillId="0" borderId="0" xfId="0" applyNumberFormat="1" applyFont="1" applyAlignment="1" applyProtection="1">
      <alignment horizontal="center" wrapText="1"/>
      <protection locked="0"/>
    </xf>
    <xf numFmtId="164" fontId="5" fillId="0" borderId="0" xfId="0" applyNumberFormat="1" applyFont="1" applyAlignment="1" applyProtection="1">
      <alignment horizontal="center"/>
      <protection locked="0"/>
    </xf>
    <xf numFmtId="49" fontId="9" fillId="0" borderId="0" xfId="0" applyNumberFormat="1" applyFont="1" applyProtection="1">
      <protection locked="0"/>
    </xf>
    <xf numFmtId="4" fontId="5" fillId="0" borderId="0" xfId="0" applyNumberFormat="1" applyFont="1" applyProtection="1">
      <protection locked="0"/>
    </xf>
    <xf numFmtId="164" fontId="5" fillId="0" borderId="0" xfId="0" applyNumberFormat="1" applyFont="1" applyProtection="1">
      <protection locked="0"/>
    </xf>
    <xf numFmtId="1" fontId="5" fillId="0" borderId="0" xfId="0" applyNumberFormat="1" applyFont="1" applyAlignment="1" applyProtection="1">
      <alignment horizontal="center"/>
      <protection locked="0"/>
    </xf>
    <xf numFmtId="0" fontId="5" fillId="0" borderId="0" xfId="0" applyFont="1" applyProtection="1">
      <protection locked="0"/>
    </xf>
    <xf numFmtId="49" fontId="0" fillId="4" borderId="0" xfId="0" applyNumberFormat="1" applyFill="1" applyAlignment="1" applyProtection="1">
      <alignment horizontal="center"/>
      <protection locked="0"/>
    </xf>
    <xf numFmtId="49" fontId="5" fillId="0" borderId="2" xfId="0" applyNumberFormat="1" applyFont="1" applyBorder="1" applyAlignment="1" applyProtection="1">
      <alignment horizontal="center" wrapText="1"/>
      <protection locked="0"/>
    </xf>
    <xf numFmtId="0" fontId="0" fillId="0" borderId="0" xfId="0" applyAlignment="1" applyProtection="1">
      <alignment horizontal="center"/>
      <protection locked="0"/>
    </xf>
    <xf numFmtId="165" fontId="5" fillId="0" borderId="0" xfId="0" applyNumberFormat="1" applyFont="1" applyAlignment="1" applyProtection="1">
      <alignment horizontal="right"/>
      <protection locked="0"/>
    </xf>
    <xf numFmtId="0" fontId="5" fillId="0" borderId="0" xfId="0" applyNumberFormat="1" applyFont="1" applyProtection="1">
      <protection locked="0"/>
    </xf>
    <xf numFmtId="49" fontId="1" fillId="4" borderId="0" xfId="0" applyNumberFormat="1" applyFont="1" applyFill="1" applyAlignment="1" applyProtection="1">
      <alignment horizontal="center"/>
      <protection locked="0"/>
    </xf>
    <xf numFmtId="49" fontId="5" fillId="4" borderId="0" xfId="0" applyNumberFormat="1" applyFont="1" applyFill="1" applyAlignment="1" applyProtection="1">
      <alignment horizontal="left"/>
      <protection locked="0"/>
    </xf>
    <xf numFmtId="165" fontId="5" fillId="4" borderId="0" xfId="0" applyNumberFormat="1" applyFont="1" applyFill="1" applyAlignment="1" applyProtection="1">
      <alignment horizontal="left"/>
      <protection locked="0"/>
    </xf>
    <xf numFmtId="1" fontId="0" fillId="0" borderId="0" xfId="0" applyNumberFormat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right"/>
      <protection locked="0"/>
    </xf>
    <xf numFmtId="49" fontId="0" fillId="0" borderId="0" xfId="0" applyNumberFormat="1" applyAlignment="1" applyProtection="1">
      <alignment horizontal="right"/>
      <protection locked="0"/>
    </xf>
    <xf numFmtId="49" fontId="0" fillId="0" borderId="2" xfId="0" applyNumberFormat="1" applyBorder="1" applyProtection="1">
      <protection locked="0"/>
    </xf>
    <xf numFmtId="164" fontId="0" fillId="0" borderId="2" xfId="0" applyNumberFormat="1" applyBorder="1" applyProtection="1">
      <protection locked="0"/>
    </xf>
    <xf numFmtId="164" fontId="0" fillId="0" borderId="2" xfId="0" applyNumberFormat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37" fontId="0" fillId="0" borderId="12" xfId="0" applyNumberFormat="1" applyBorder="1" applyProtection="1">
      <protection locked="0"/>
    </xf>
    <xf numFmtId="164" fontId="0" fillId="0" borderId="12" xfId="0" applyNumberFormat="1" applyBorder="1" applyAlignment="1" applyProtection="1">
      <alignment horizontal="right"/>
      <protection locked="0"/>
    </xf>
    <xf numFmtId="164" fontId="0" fillId="0" borderId="12" xfId="0" applyNumberFormat="1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left"/>
      <protection locked="0"/>
    </xf>
    <xf numFmtId="165" fontId="5" fillId="0" borderId="2" xfId="0" applyNumberFormat="1" applyFont="1" applyBorder="1" applyAlignment="1" applyProtection="1">
      <alignment horizontal="right"/>
      <protection locked="0"/>
    </xf>
    <xf numFmtId="49" fontId="1" fillId="0" borderId="0" xfId="0" applyNumberFormat="1" applyFont="1" applyAlignment="1" applyProtection="1">
      <alignment horizontal="left"/>
      <protection locked="0"/>
    </xf>
    <xf numFmtId="165" fontId="1" fillId="0" borderId="0" xfId="0" applyNumberFormat="1" applyFont="1" applyAlignment="1" applyProtection="1">
      <alignment horizontal="left"/>
      <protection locked="0"/>
    </xf>
    <xf numFmtId="0" fontId="1" fillId="0" borderId="0" xfId="0" applyNumberFormat="1" applyFont="1" applyProtection="1">
      <protection locked="0"/>
    </xf>
    <xf numFmtId="39" fontId="1" fillId="0" borderId="0" xfId="0" applyNumberFormat="1" applyFont="1" applyProtection="1">
      <protection locked="0"/>
    </xf>
    <xf numFmtId="37" fontId="5" fillId="0" borderId="1" xfId="0" applyNumberFormat="1" applyFont="1" applyBorder="1" applyProtection="1">
      <protection locked="0"/>
    </xf>
    <xf numFmtId="49" fontId="0" fillId="0" borderId="2" xfId="0" applyNumberFormat="1" applyBorder="1" applyAlignment="1" applyProtection="1">
      <alignment horizontal="center"/>
      <protection locked="0"/>
    </xf>
    <xf numFmtId="49" fontId="0" fillId="0" borderId="4" xfId="0" applyNumberFormat="1" applyBorder="1" applyProtection="1">
      <protection locked="0"/>
    </xf>
    <xf numFmtId="0" fontId="0" fillId="0" borderId="4" xfId="0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left"/>
      <protection locked="0"/>
    </xf>
    <xf numFmtId="0" fontId="1" fillId="0" borderId="9" xfId="0" applyFont="1" applyBorder="1" applyAlignment="1" applyProtection="1">
      <alignment horizontal="center" wrapText="1"/>
      <protection locked="0"/>
    </xf>
    <xf numFmtId="0" fontId="2" fillId="0" borderId="9" xfId="0" applyFont="1" applyBorder="1" applyAlignment="1" applyProtection="1">
      <alignment horizontal="center" wrapText="1"/>
      <protection locked="0"/>
    </xf>
    <xf numFmtId="165" fontId="1" fillId="0" borderId="9" xfId="0" applyNumberFormat="1" applyFont="1" applyBorder="1" applyAlignment="1" applyProtection="1">
      <alignment horizontal="center" wrapText="1"/>
      <protection locked="0"/>
    </xf>
    <xf numFmtId="49" fontId="3" fillId="0" borderId="9" xfId="0" applyNumberFormat="1" applyFont="1" applyBorder="1" applyAlignment="1" applyProtection="1">
      <alignment horizontal="center" wrapText="1"/>
      <protection locked="0"/>
    </xf>
    <xf numFmtId="49" fontId="6" fillId="5" borderId="9" xfId="0" applyNumberFormat="1" applyFont="1" applyFill="1" applyBorder="1" applyAlignment="1" applyProtection="1">
      <alignment horizontal="center" wrapText="1"/>
      <protection locked="0"/>
    </xf>
    <xf numFmtId="49" fontId="1" fillId="0" borderId="9" xfId="0" applyNumberFormat="1" applyFont="1" applyBorder="1" applyAlignment="1" applyProtection="1">
      <alignment horizontal="center" wrapText="1"/>
      <protection locked="0"/>
    </xf>
    <xf numFmtId="37" fontId="1" fillId="0" borderId="9" xfId="0" applyNumberFormat="1" applyFont="1" applyBorder="1" applyAlignment="1" applyProtection="1">
      <alignment horizontal="center" wrapText="1"/>
      <protection locked="0"/>
    </xf>
    <xf numFmtId="1" fontId="1" fillId="0" borderId="9" xfId="0" applyNumberFormat="1" applyFont="1" applyBorder="1" applyAlignment="1" applyProtection="1">
      <alignment horizontal="center" wrapText="1"/>
      <protection locked="0"/>
    </xf>
    <xf numFmtId="49" fontId="5" fillId="5" borderId="9" xfId="0" applyNumberFormat="1" applyFont="1" applyFill="1" applyBorder="1" applyAlignment="1" applyProtection="1">
      <alignment horizontal="center" wrapText="1"/>
      <protection locked="0"/>
    </xf>
    <xf numFmtId="49" fontId="2" fillId="0" borderId="6" xfId="0" applyNumberFormat="1" applyFont="1" applyBorder="1" applyAlignment="1" applyProtection="1">
      <protection locked="0"/>
    </xf>
    <xf numFmtId="0" fontId="23" fillId="0" borderId="19" xfId="0" applyFont="1" applyBorder="1" applyAlignment="1" applyProtection="1">
      <alignment horizontal="center"/>
      <protection locked="0"/>
    </xf>
    <xf numFmtId="49" fontId="2" fillId="0" borderId="9" xfId="0" applyNumberFormat="1" applyFont="1" applyBorder="1" applyAlignment="1" applyProtection="1">
      <alignment horizontal="left"/>
      <protection locked="0"/>
    </xf>
    <xf numFmtId="0" fontId="0" fillId="0" borderId="0" xfId="0" applyFill="1" applyAlignment="1">
      <alignment horizontal="center" vertical="center" wrapText="1"/>
    </xf>
    <xf numFmtId="167" fontId="0" fillId="0" borderId="0" xfId="6" applyNumberFormat="1" applyFont="1" applyFill="1" applyAlignment="1">
      <alignment horizontal="center" vertical="center" wrapText="1"/>
    </xf>
    <xf numFmtId="43" fontId="0" fillId="0" borderId="0" xfId="6" applyFont="1" applyFill="1" applyAlignment="1">
      <alignment horizontal="center" vertical="center" wrapText="1"/>
    </xf>
    <xf numFmtId="0" fontId="0" fillId="0" borderId="0" xfId="0" applyFill="1"/>
    <xf numFmtId="0" fontId="0" fillId="0" borderId="0" xfId="0" applyFill="1" applyAlignment="1">
      <alignment horizontal="left"/>
    </xf>
    <xf numFmtId="167" fontId="0" fillId="0" borderId="0" xfId="6" applyNumberFormat="1" applyFont="1" applyFill="1"/>
    <xf numFmtId="43" fontId="0" fillId="0" borderId="0" xfId="6" applyFont="1" applyFill="1"/>
    <xf numFmtId="43" fontId="0" fillId="0" borderId="0" xfId="6" applyFont="1" applyFill="1" applyAlignment="1">
      <alignment horizontal="right"/>
    </xf>
    <xf numFmtId="0" fontId="0" fillId="0" borderId="0" xfId="0" quotePrefix="1" applyFill="1"/>
    <xf numFmtId="0" fontId="0" fillId="0" borderId="0" xfId="0" applyFill="1" applyAlignment="1">
      <alignment horizontal="left" vertical="center" wrapText="1"/>
    </xf>
    <xf numFmtId="14" fontId="0" fillId="0" borderId="0" xfId="0" applyNumberFormat="1" applyFill="1"/>
    <xf numFmtId="43" fontId="0" fillId="0" borderId="0" xfId="6" applyFont="1" applyFill="1" applyAlignment="1">
      <alignment horizontal="left"/>
    </xf>
    <xf numFmtId="167" fontId="0" fillId="0" borderId="0" xfId="6" applyNumberFormat="1" applyFont="1" applyProtection="1">
      <protection locked="0"/>
    </xf>
    <xf numFmtId="167" fontId="0" fillId="0" borderId="0" xfId="6" quotePrefix="1" applyNumberFormat="1" applyFont="1" applyProtection="1">
      <protection locked="0"/>
    </xf>
    <xf numFmtId="167" fontId="1" fillId="3" borderId="3" xfId="6" applyNumberFormat="1" applyFont="1" applyFill="1" applyBorder="1" applyAlignment="1" applyProtection="1">
      <alignment horizontal="center" wrapText="1"/>
      <protection locked="0"/>
    </xf>
    <xf numFmtId="167" fontId="2" fillId="0" borderId="9" xfId="6" applyNumberFormat="1" applyFont="1" applyBorder="1" applyAlignment="1" applyProtection="1">
      <alignment horizontal="center" wrapText="1"/>
      <protection locked="0"/>
    </xf>
    <xf numFmtId="167" fontId="5" fillId="0" borderId="23" xfId="6" applyNumberFormat="1" applyFont="1" applyBorder="1" applyAlignment="1" applyProtection="1">
      <alignment horizontal="center" wrapText="1"/>
      <protection locked="0"/>
    </xf>
    <xf numFmtId="167" fontId="5" fillId="0" borderId="0" xfId="6" applyNumberFormat="1" applyFont="1" applyProtection="1">
      <protection locked="0"/>
    </xf>
    <xf numFmtId="43" fontId="0" fillId="0" borderId="0" xfId="6" applyNumberFormat="1" applyFont="1" applyProtection="1">
      <protection locked="0"/>
    </xf>
    <xf numFmtId="43" fontId="0" fillId="0" borderId="0" xfId="6" quotePrefix="1" applyNumberFormat="1" applyFont="1" applyProtection="1">
      <protection locked="0"/>
    </xf>
    <xf numFmtId="43" fontId="1" fillId="3" borderId="3" xfId="6" applyNumberFormat="1" applyFont="1" applyFill="1" applyBorder="1" applyAlignment="1" applyProtection="1">
      <alignment horizontal="center" wrapText="1"/>
      <protection locked="0"/>
    </xf>
    <xf numFmtId="43" fontId="2" fillId="0" borderId="9" xfId="6" applyNumberFormat="1" applyFont="1" applyBorder="1" applyAlignment="1" applyProtection="1">
      <alignment horizontal="center" wrapText="1"/>
      <protection locked="0"/>
    </xf>
    <xf numFmtId="43" fontId="2" fillId="0" borderId="23" xfId="6" applyNumberFormat="1" applyFont="1" applyBorder="1" applyProtection="1">
      <protection locked="0"/>
    </xf>
    <xf numFmtId="43" fontId="5" fillId="0" borderId="23" xfId="6" applyNumberFormat="1" applyFont="1" applyBorder="1" applyAlignment="1" applyProtection="1">
      <alignment horizontal="center" wrapText="1"/>
      <protection locked="0"/>
    </xf>
    <xf numFmtId="43" fontId="5" fillId="0" borderId="0" xfId="6" applyNumberFormat="1" applyFont="1" applyProtection="1">
      <protection locked="0"/>
    </xf>
    <xf numFmtId="43" fontId="0" fillId="0" borderId="0" xfId="6" applyNumberFormat="1" applyFont="1"/>
    <xf numFmtId="167" fontId="2" fillId="0" borderId="24" xfId="6" applyNumberFormat="1" applyFont="1" applyBorder="1" applyProtection="1">
      <protection locked="0"/>
    </xf>
    <xf numFmtId="167" fontId="1" fillId="0" borderId="0" xfId="6" applyNumberFormat="1" applyFont="1" applyAlignment="1" applyProtection="1">
      <alignment horizontal="center" wrapText="1"/>
      <protection locked="0"/>
    </xf>
    <xf numFmtId="0" fontId="2" fillId="0" borderId="8" xfId="0" applyNumberFormat="1" applyFont="1" applyBorder="1" applyAlignment="1" applyProtection="1">
      <alignment horizontal="center" wrapText="1"/>
      <protection locked="0"/>
    </xf>
    <xf numFmtId="167" fontId="0" fillId="0" borderId="0" xfId="0" applyNumberFormat="1" applyProtection="1">
      <protection locked="0"/>
    </xf>
    <xf numFmtId="44" fontId="8" fillId="0" borderId="26" xfId="2" applyNumberFormat="1" applyFont="1" applyBorder="1"/>
    <xf numFmtId="44" fontId="8" fillId="0" borderId="8" xfId="2" applyNumberFormat="1" applyFont="1" applyBorder="1"/>
    <xf numFmtId="0" fontId="7" fillId="0" borderId="15" xfId="2" applyFont="1" applyBorder="1" applyAlignment="1"/>
    <xf numFmtId="0" fontId="1" fillId="0" borderId="0" xfId="2" applyFont="1" applyBorder="1" applyAlignment="1">
      <alignment horizontal="right"/>
    </xf>
    <xf numFmtId="0" fontId="1" fillId="0" borderId="0" xfId="2" applyFont="1" applyBorder="1" applyAlignment="1">
      <alignment horizontal="center"/>
    </xf>
    <xf numFmtId="3" fontId="1" fillId="0" borderId="0" xfId="2" applyNumberFormat="1" applyFont="1" applyBorder="1" applyAlignment="1">
      <alignment horizontal="center" vertical="top"/>
    </xf>
    <xf numFmtId="0" fontId="1" fillId="0" borderId="0" xfId="2" applyFont="1" applyBorder="1"/>
    <xf numFmtId="0" fontId="17" fillId="0" borderId="0" xfId="2" applyFont="1" applyBorder="1" applyAlignment="1">
      <alignment horizontal="left"/>
    </xf>
    <xf numFmtId="167" fontId="8" fillId="0" borderId="0" xfId="3" applyNumberFormat="1" applyFont="1" applyBorder="1" applyAlignment="1" applyProtection="1">
      <alignment horizontal="center"/>
    </xf>
    <xf numFmtId="0" fontId="8" fillId="0" borderId="0" xfId="2" applyFont="1" applyBorder="1"/>
    <xf numFmtId="0" fontId="7" fillId="0" borderId="0" xfId="2" applyFont="1" applyBorder="1" applyAlignment="1">
      <alignment horizontal="left"/>
    </xf>
    <xf numFmtId="44" fontId="8" fillId="0" borderId="0" xfId="5" applyFont="1" applyBorder="1" applyAlignment="1" applyProtection="1">
      <alignment horizontal="center"/>
    </xf>
    <xf numFmtId="168" fontId="8" fillId="0" borderId="0" xfId="3" applyNumberFormat="1" applyFont="1" applyBorder="1" applyAlignment="1" applyProtection="1">
      <alignment horizontal="center"/>
    </xf>
    <xf numFmtId="10" fontId="8" fillId="0" borderId="0" xfId="4" applyNumberFormat="1" applyFont="1" applyBorder="1" applyAlignment="1" applyProtection="1">
      <alignment horizontal="center"/>
    </xf>
    <xf numFmtId="0" fontId="8" fillId="0" borderId="0" xfId="2" applyFont="1" applyBorder="1" applyAlignment="1">
      <alignment vertical="center"/>
    </xf>
    <xf numFmtId="0" fontId="8" fillId="0" borderId="0" xfId="2" applyFont="1" applyBorder="1" applyAlignment="1">
      <alignment horizontal="center"/>
    </xf>
    <xf numFmtId="0" fontId="8" fillId="0" borderId="0" xfId="2" applyFont="1" applyBorder="1" applyAlignment="1">
      <alignment horizontal="left" indent="1"/>
    </xf>
    <xf numFmtId="166" fontId="1" fillId="0" borderId="0" xfId="2" applyNumberFormat="1" applyFont="1" applyBorder="1" applyAlignment="1">
      <alignment horizontal="center"/>
    </xf>
    <xf numFmtId="0" fontId="3" fillId="0" borderId="0" xfId="2" applyFont="1" applyBorder="1" applyAlignment="1">
      <alignment horizontal="center" vertical="top"/>
    </xf>
    <xf numFmtId="0" fontId="7" fillId="0" borderId="9" xfId="2" applyNumberFormat="1" applyFont="1" applyBorder="1" applyAlignment="1">
      <alignment horizontal="center" vertical="center"/>
    </xf>
    <xf numFmtId="0" fontId="7" fillId="0" borderId="0" xfId="2" applyFont="1" applyBorder="1" applyAlignment="1">
      <alignment vertical="center"/>
    </xf>
    <xf numFmtId="0" fontId="7" fillId="0" borderId="0" xfId="3" applyNumberFormat="1" applyFont="1" applyFill="1" applyBorder="1" applyAlignment="1" applyProtection="1">
      <alignment vertical="center"/>
    </xf>
    <xf numFmtId="49" fontId="5" fillId="0" borderId="0" xfId="0" applyNumberFormat="1" applyFont="1" applyAlignment="1" applyProtection="1">
      <alignment horizontal="left"/>
      <protection locked="0"/>
    </xf>
    <xf numFmtId="0" fontId="12" fillId="0" borderId="0" xfId="7" applyFont="1" applyAlignment="1">
      <alignment vertical="top"/>
    </xf>
    <xf numFmtId="37" fontId="3" fillId="0" borderId="0" xfId="0" applyNumberFormat="1" applyFont="1" applyFill="1" applyBorder="1" applyAlignment="1">
      <alignment horizontal="left"/>
    </xf>
    <xf numFmtId="37" fontId="3" fillId="0" borderId="39" xfId="0" applyNumberFormat="1" applyFont="1" applyFill="1" applyBorder="1" applyAlignment="1">
      <alignment horizontal="left"/>
    </xf>
    <xf numFmtId="49" fontId="6" fillId="5" borderId="9" xfId="0" applyNumberFormat="1" applyFont="1" applyFill="1" applyBorder="1" applyAlignment="1" applyProtection="1">
      <alignment horizontal="center" wrapText="1"/>
    </xf>
    <xf numFmtId="49" fontId="1" fillId="0" borderId="6" xfId="0" applyNumberFormat="1" applyFont="1" applyBorder="1" applyAlignment="1" applyProtection="1">
      <alignment horizontal="center" wrapText="1"/>
      <protection locked="0"/>
    </xf>
    <xf numFmtId="164" fontId="5" fillId="0" borderId="0" xfId="0" applyNumberFormat="1" applyFont="1" applyAlignment="1" applyProtection="1">
      <alignment horizontal="right"/>
      <protection locked="0"/>
    </xf>
    <xf numFmtId="49" fontId="7" fillId="0" borderId="0" xfId="0" applyNumberFormat="1" applyFont="1" applyAlignment="1" applyProtection="1">
      <alignment horizontal="right"/>
      <protection locked="0"/>
    </xf>
    <xf numFmtId="167" fontId="1" fillId="0" borderId="12" xfId="6" applyNumberFormat="1" applyFont="1" applyBorder="1" applyProtection="1">
      <protection locked="0"/>
    </xf>
    <xf numFmtId="167" fontId="0" fillId="2" borderId="8" xfId="6" applyNumberFormat="1" applyFont="1" applyFill="1" applyBorder="1" applyProtection="1">
      <protection locked="0"/>
    </xf>
    <xf numFmtId="167" fontId="6" fillId="5" borderId="9" xfId="6" applyNumberFormat="1" applyFont="1" applyFill="1" applyBorder="1" applyAlignment="1" applyProtection="1">
      <alignment horizontal="center" wrapText="1"/>
      <protection locked="0"/>
    </xf>
    <xf numFmtId="167" fontId="2" fillId="5" borderId="9" xfId="6" applyNumberFormat="1" applyFont="1" applyFill="1" applyBorder="1" applyAlignment="1" applyProtection="1">
      <alignment horizontal="center"/>
      <protection locked="0"/>
    </xf>
    <xf numFmtId="167" fontId="5" fillId="0" borderId="20" xfId="6" applyNumberFormat="1" applyFont="1" applyBorder="1" applyProtection="1">
      <protection locked="0"/>
    </xf>
    <xf numFmtId="49" fontId="7" fillId="0" borderId="0" xfId="0" applyNumberFormat="1" applyFont="1" applyAlignment="1" applyProtection="1">
      <alignment horizontal="left"/>
      <protection locked="0"/>
    </xf>
    <xf numFmtId="49" fontId="25" fillId="0" borderId="0" xfId="0" applyNumberFormat="1" applyFont="1" applyBorder="1" applyProtection="1">
      <protection locked="0"/>
    </xf>
    <xf numFmtId="49" fontId="5" fillId="0" borderId="5" xfId="0" applyNumberFormat="1" applyFont="1" applyBorder="1" applyAlignment="1" applyProtection="1">
      <protection locked="0"/>
    </xf>
    <xf numFmtId="165" fontId="23" fillId="0" borderId="5" xfId="0" applyNumberFormat="1" applyFont="1" applyBorder="1" applyAlignment="1" applyProtection="1">
      <alignment vertical="top"/>
      <protection locked="0"/>
    </xf>
    <xf numFmtId="49" fontId="7" fillId="0" borderId="12" xfId="0" applyNumberFormat="1" applyFont="1" applyBorder="1" applyAlignment="1" applyProtection="1">
      <alignment horizontal="center"/>
      <protection locked="0"/>
    </xf>
    <xf numFmtId="0" fontId="0" fillId="9" borderId="0" xfId="0" applyFill="1" applyProtection="1">
      <protection locked="0"/>
    </xf>
    <xf numFmtId="0" fontId="0" fillId="11" borderId="0" xfId="0" applyFill="1" applyProtection="1">
      <protection locked="0"/>
    </xf>
    <xf numFmtId="0" fontId="1" fillId="12" borderId="0" xfId="0" applyFont="1" applyFill="1" applyAlignment="1" applyProtection="1">
      <alignment horizontal="center" wrapText="1"/>
      <protection locked="0"/>
    </xf>
    <xf numFmtId="0" fontId="0" fillId="12" borderId="0" xfId="0" applyFill="1" applyProtection="1">
      <protection locked="0"/>
    </xf>
    <xf numFmtId="167" fontId="0" fillId="10" borderId="0" xfId="6" applyNumberFormat="1" applyFont="1" applyFill="1" applyProtection="1">
      <protection locked="0"/>
    </xf>
    <xf numFmtId="37" fontId="3" fillId="0" borderId="40" xfId="0" applyNumberFormat="1" applyFont="1" applyFill="1" applyBorder="1" applyAlignment="1">
      <alignment horizontal="left"/>
    </xf>
    <xf numFmtId="37" fontId="3" fillId="0" borderId="41" xfId="0" applyNumberFormat="1" applyFont="1" applyBorder="1" applyAlignment="1">
      <alignment horizontal="left"/>
    </xf>
    <xf numFmtId="37" fontId="3" fillId="0" borderId="0" xfId="0" applyNumberFormat="1" applyFont="1" applyBorder="1" applyAlignment="1">
      <alignment horizontal="left"/>
    </xf>
    <xf numFmtId="0" fontId="26" fillId="0" borderId="0" xfId="1" applyFont="1"/>
    <xf numFmtId="0" fontId="2" fillId="0" borderId="0" xfId="1" applyFont="1"/>
    <xf numFmtId="164" fontId="2" fillId="0" borderId="0" xfId="1" applyNumberFormat="1" applyFont="1"/>
    <xf numFmtId="49" fontId="2" fillId="0" borderId="0" xfId="1" applyNumberFormat="1" applyFont="1"/>
    <xf numFmtId="49" fontId="2" fillId="4" borderId="0" xfId="1" applyNumberFormat="1" applyFont="1" applyFill="1" applyAlignment="1">
      <alignment horizontal="center"/>
    </xf>
    <xf numFmtId="37" fontId="2" fillId="0" borderId="0" xfId="1" applyNumberFormat="1" applyFont="1"/>
    <xf numFmtId="39" fontId="2" fillId="0" borderId="0" xfId="1" applyNumberFormat="1" applyFont="1"/>
    <xf numFmtId="0" fontId="29" fillId="0" borderId="0" xfId="1" applyFont="1" applyAlignment="1">
      <alignment horizontal="left" indent="4"/>
    </xf>
    <xf numFmtId="0" fontId="28" fillId="0" borderId="0" xfId="1" applyFont="1"/>
    <xf numFmtId="0" fontId="26" fillId="0" borderId="0" xfId="1" applyFont="1" applyAlignment="1">
      <alignment horizontal="left" indent="2"/>
    </xf>
    <xf numFmtId="0" fontId="32" fillId="0" borderId="0" xfId="1" applyFont="1"/>
    <xf numFmtId="49" fontId="32" fillId="0" borderId="0" xfId="1" applyNumberFormat="1" applyFont="1"/>
    <xf numFmtId="164" fontId="32" fillId="0" borderId="0" xfId="1" applyNumberFormat="1" applyFont="1"/>
    <xf numFmtId="49" fontId="32" fillId="4" borderId="0" xfId="1" applyNumberFormat="1" applyFont="1" applyFill="1" applyAlignment="1">
      <alignment horizontal="center"/>
    </xf>
    <xf numFmtId="37" fontId="32" fillId="0" borderId="0" xfId="1" applyNumberFormat="1" applyFont="1"/>
    <xf numFmtId="0" fontId="1" fillId="12" borderId="0" xfId="0" applyFont="1" applyFill="1" applyAlignment="1" applyProtection="1">
      <alignment horizontal="center" wrapText="1"/>
      <protection locked="0" hidden="1"/>
    </xf>
    <xf numFmtId="39" fontId="32" fillId="0" borderId="0" xfId="1" applyNumberFormat="1" applyFont="1"/>
    <xf numFmtId="0" fontId="0" fillId="0" borderId="0" xfId="0" applyBorder="1" applyProtection="1">
      <protection locked="0"/>
    </xf>
    <xf numFmtId="39" fontId="0" fillId="0" borderId="0" xfId="0" applyNumberFormat="1" applyBorder="1" applyProtection="1">
      <protection locked="0"/>
    </xf>
    <xf numFmtId="1" fontId="0" fillId="0" borderId="0" xfId="0" applyNumberFormat="1" applyBorder="1" applyProtection="1">
      <protection locked="0"/>
    </xf>
    <xf numFmtId="37" fontId="4" fillId="0" borderId="1" xfId="0" applyNumberFormat="1" applyFont="1" applyBorder="1" applyAlignment="1" applyProtection="1">
      <alignment horizontal="left"/>
    </xf>
    <xf numFmtId="37" fontId="4" fillId="0" borderId="2" xfId="0" applyNumberFormat="1" applyFont="1" applyBorder="1" applyAlignment="1" applyProtection="1">
      <alignment horizontal="left"/>
    </xf>
    <xf numFmtId="0" fontId="0" fillId="0" borderId="2" xfId="0" applyNumberFormat="1" applyBorder="1" applyProtection="1"/>
    <xf numFmtId="37" fontId="0" fillId="0" borderId="2" xfId="0" applyNumberFormat="1" applyBorder="1" applyProtection="1"/>
    <xf numFmtId="37" fontId="4" fillId="0" borderId="2" xfId="0" applyNumberFormat="1" applyFont="1" applyBorder="1" applyAlignment="1" applyProtection="1">
      <alignment horizontal="right"/>
    </xf>
    <xf numFmtId="167" fontId="0" fillId="0" borderId="2" xfId="6" applyNumberFormat="1" applyFont="1" applyBorder="1" applyProtection="1"/>
    <xf numFmtId="37" fontId="0" fillId="0" borderId="3" xfId="0" applyNumberFormat="1" applyBorder="1" applyProtection="1"/>
    <xf numFmtId="0" fontId="5" fillId="0" borderId="4" xfId="0" applyFont="1" applyBorder="1" applyAlignment="1" applyProtection="1">
      <alignment horizontal="left"/>
    </xf>
    <xf numFmtId="165" fontId="5" fillId="0" borderId="0" xfId="0" applyNumberFormat="1" applyFont="1" applyAlignment="1" applyProtection="1">
      <alignment horizontal="left"/>
    </xf>
    <xf numFmtId="0" fontId="0" fillId="0" borderId="0" xfId="0" applyNumberFormat="1" applyProtection="1"/>
    <xf numFmtId="37" fontId="0" fillId="0" borderId="0" xfId="0" applyNumberFormat="1" applyProtection="1"/>
    <xf numFmtId="0" fontId="5" fillId="0" borderId="0" xfId="0" applyFont="1" applyAlignment="1" applyProtection="1">
      <alignment horizontal="left"/>
    </xf>
    <xf numFmtId="167" fontId="5" fillId="0" borderId="0" xfId="6" applyNumberFormat="1" applyFont="1" applyAlignment="1" applyProtection="1">
      <alignment horizontal="left"/>
    </xf>
    <xf numFmtId="165" fontId="0" fillId="0" borderId="0" xfId="0" applyNumberFormat="1" applyProtection="1"/>
    <xf numFmtId="1" fontId="0" fillId="0" borderId="5" xfId="0" applyNumberFormat="1" applyBorder="1" applyProtection="1"/>
    <xf numFmtId="0" fontId="5" fillId="0" borderId="11" xfId="0" applyFont="1" applyBorder="1" applyAlignment="1" applyProtection="1">
      <alignment horizontal="left"/>
    </xf>
    <xf numFmtId="0" fontId="5" fillId="0" borderId="12" xfId="0" applyFont="1" applyBorder="1" applyAlignment="1" applyProtection="1">
      <alignment horizontal="left"/>
    </xf>
    <xf numFmtId="0" fontId="5" fillId="0" borderId="12" xfId="0" applyNumberFormat="1" applyFont="1" applyBorder="1" applyAlignment="1" applyProtection="1">
      <alignment horizontal="left"/>
    </xf>
    <xf numFmtId="0" fontId="0" fillId="0" borderId="12" xfId="0" applyNumberFormat="1" applyBorder="1" applyProtection="1"/>
    <xf numFmtId="165" fontId="0" fillId="0" borderId="12" xfId="0" applyNumberFormat="1" applyBorder="1" applyProtection="1"/>
    <xf numFmtId="39" fontId="0" fillId="0" borderId="12" xfId="0" applyNumberFormat="1" applyBorder="1" applyProtection="1"/>
    <xf numFmtId="0" fontId="1" fillId="0" borderId="12" xfId="0" applyFont="1" applyBorder="1" applyProtection="1"/>
    <xf numFmtId="167" fontId="1" fillId="0" borderId="12" xfId="6" applyNumberFormat="1" applyFont="1" applyBorder="1" applyProtection="1"/>
    <xf numFmtId="0" fontId="0" fillId="0" borderId="12" xfId="0" applyBorder="1" applyProtection="1"/>
    <xf numFmtId="1" fontId="0" fillId="0" borderId="13" xfId="0" applyNumberFormat="1" applyBorder="1" applyProtection="1"/>
    <xf numFmtId="0" fontId="8" fillId="0" borderId="0" xfId="2" applyFont="1" applyAlignment="1">
      <alignment horizontal="right"/>
    </xf>
    <xf numFmtId="0" fontId="8" fillId="0" borderId="5" xfId="2" applyFont="1" applyBorder="1" applyAlignment="1">
      <alignment horizontal="left" vertical="center"/>
    </xf>
    <xf numFmtId="0" fontId="8" fillId="0" borderId="0" xfId="2" applyFont="1" applyAlignment="1">
      <alignment horizontal="left" vertical="center" indent="1"/>
    </xf>
    <xf numFmtId="49" fontId="22" fillId="0" borderId="0" xfId="0" applyNumberFormat="1" applyFont="1" applyAlignment="1" applyProtection="1">
      <alignment horizontal="left" indent="3"/>
      <protection locked="0"/>
    </xf>
    <xf numFmtId="49" fontId="22" fillId="0" borderId="0" xfId="0" applyNumberFormat="1" applyFont="1" applyAlignment="1" applyProtection="1">
      <alignment horizontal="left" vertical="top" indent="3"/>
      <protection locked="0"/>
    </xf>
    <xf numFmtId="0" fontId="0" fillId="6" borderId="12" xfId="0" applyFill="1" applyBorder="1" applyAlignment="1" applyProtection="1">
      <alignment horizontal="center"/>
      <protection locked="0"/>
    </xf>
    <xf numFmtId="0" fontId="0" fillId="7" borderId="12" xfId="0" applyFill="1" applyBorder="1" applyAlignment="1" applyProtection="1">
      <alignment horizontal="center"/>
      <protection locked="0"/>
    </xf>
    <xf numFmtId="49" fontId="7" fillId="0" borderId="12" xfId="0" applyNumberFormat="1" applyFont="1" applyBorder="1" applyAlignment="1" applyProtection="1">
      <alignment horizontal="left"/>
      <protection locked="0"/>
    </xf>
    <xf numFmtId="49" fontId="5" fillId="0" borderId="11" xfId="0" applyNumberFormat="1" applyFont="1" applyBorder="1" applyAlignment="1" applyProtection="1">
      <alignment horizontal="left"/>
      <protection locked="0"/>
    </xf>
    <xf numFmtId="49" fontId="5" fillId="0" borderId="12" xfId="0" applyNumberFormat="1" applyFont="1" applyBorder="1" applyAlignment="1" applyProtection="1">
      <alignment horizontal="left"/>
      <protection locked="0"/>
    </xf>
    <xf numFmtId="165" fontId="23" fillId="0" borderId="2" xfId="0" applyNumberFormat="1" applyFont="1" applyBorder="1" applyAlignment="1" applyProtection="1">
      <alignment horizontal="center" vertical="top"/>
      <protection locked="0"/>
    </xf>
    <xf numFmtId="0" fontId="5" fillId="0" borderId="12" xfId="0" applyFont="1" applyBorder="1" applyAlignment="1" applyProtection="1">
      <alignment horizontal="left"/>
      <protection locked="0"/>
    </xf>
    <xf numFmtId="49" fontId="0" fillId="0" borderId="12" xfId="0" applyNumberFormat="1" applyBorder="1" applyAlignment="1" applyProtection="1">
      <alignment horizontal="left"/>
      <protection locked="0"/>
    </xf>
    <xf numFmtId="165" fontId="33" fillId="0" borderId="12" xfId="8" applyNumberFormat="1" applyBorder="1" applyAlignment="1" applyProtection="1">
      <alignment horizontal="left"/>
      <protection locked="0"/>
    </xf>
    <xf numFmtId="165" fontId="5" fillId="0" borderId="12" xfId="0" applyNumberFormat="1" applyFont="1" applyBorder="1" applyAlignment="1" applyProtection="1">
      <alignment horizontal="left"/>
      <protection locked="0"/>
    </xf>
    <xf numFmtId="14" fontId="1" fillId="0" borderId="12" xfId="0" applyNumberFormat="1" applyFont="1" applyBorder="1" applyAlignment="1" applyProtection="1">
      <alignment horizontal="left" indent="2"/>
      <protection locked="0"/>
    </xf>
    <xf numFmtId="49" fontId="5" fillId="0" borderId="42" xfId="0" applyNumberFormat="1" applyFont="1" applyBorder="1" applyAlignment="1" applyProtection="1">
      <alignment horizontal="left"/>
      <protection locked="0"/>
    </xf>
    <xf numFmtId="49" fontId="0" fillId="0" borderId="42" xfId="0" applyNumberFormat="1" applyBorder="1" applyAlignment="1" applyProtection="1">
      <alignment horizontal="left"/>
      <protection locked="0"/>
    </xf>
    <xf numFmtId="14" fontId="1" fillId="0" borderId="42" xfId="0" applyNumberFormat="1" applyFont="1" applyBorder="1" applyAlignment="1" applyProtection="1">
      <alignment horizontal="center"/>
      <protection locked="0"/>
    </xf>
    <xf numFmtId="0" fontId="1" fillId="0" borderId="42" xfId="0" applyFont="1" applyBorder="1" applyAlignment="1" applyProtection="1">
      <alignment horizontal="center"/>
      <protection locked="0"/>
    </xf>
    <xf numFmtId="170" fontId="0" fillId="0" borderId="12" xfId="0" applyNumberFormat="1" applyBorder="1" applyAlignment="1" applyProtection="1">
      <alignment horizontal="left"/>
      <protection locked="0"/>
    </xf>
    <xf numFmtId="165" fontId="33" fillId="0" borderId="12" xfId="8" applyNumberFormat="1" applyBorder="1" applyAlignment="1" applyProtection="1">
      <alignment horizontal="center"/>
      <protection locked="0"/>
    </xf>
    <xf numFmtId="165" fontId="0" fillId="0" borderId="12" xfId="0" applyNumberFormat="1" applyBorder="1" applyAlignment="1" applyProtection="1">
      <alignment horizontal="center"/>
      <protection locked="0"/>
    </xf>
    <xf numFmtId="0" fontId="8" fillId="0" borderId="0" xfId="2" applyFont="1" applyBorder="1" applyAlignment="1">
      <alignment horizontal="left" indent="2"/>
    </xf>
    <xf numFmtId="0" fontId="7" fillId="0" borderId="14" xfId="2" applyFont="1" applyBorder="1" applyAlignment="1">
      <alignment horizontal="center"/>
    </xf>
    <xf numFmtId="0" fontId="7" fillId="0" borderId="15" xfId="2" applyFont="1" applyBorder="1" applyAlignment="1">
      <alignment horizontal="center"/>
    </xf>
    <xf numFmtId="0" fontId="1" fillId="0" borderId="0" xfId="2" applyFont="1" applyBorder="1" applyAlignment="1" applyProtection="1">
      <alignment horizontal="center"/>
      <protection locked="0"/>
    </xf>
    <xf numFmtId="0" fontId="1" fillId="0" borderId="0" xfId="2" applyFont="1" applyBorder="1" applyAlignment="1" applyProtection="1">
      <alignment horizontal="center" vertical="top"/>
      <protection locked="0"/>
    </xf>
    <xf numFmtId="0" fontId="8" fillId="0" borderId="0" xfId="2" applyFont="1" applyBorder="1" applyAlignment="1">
      <alignment horizontal="left" indent="1"/>
    </xf>
    <xf numFmtId="0" fontId="7" fillId="0" borderId="16" xfId="2" applyFont="1" applyBorder="1" applyAlignment="1">
      <alignment horizontal="center"/>
    </xf>
    <xf numFmtId="7" fontId="7" fillId="3" borderId="38" xfId="5" applyNumberFormat="1" applyFont="1" applyFill="1" applyBorder="1" applyAlignment="1" applyProtection="1">
      <alignment horizontal="center"/>
    </xf>
    <xf numFmtId="7" fontId="7" fillId="3" borderId="37" xfId="5" applyNumberFormat="1" applyFont="1" applyFill="1" applyBorder="1" applyAlignment="1" applyProtection="1">
      <alignment horizontal="center"/>
    </xf>
    <xf numFmtId="0" fontId="1" fillId="0" borderId="0" xfId="2" applyFont="1" applyAlignment="1">
      <alignment horizontal="center"/>
    </xf>
    <xf numFmtId="0" fontId="8" fillId="0" borderId="0" xfId="2" applyFont="1" applyBorder="1" applyAlignment="1">
      <alignment horizontal="center"/>
    </xf>
    <xf numFmtId="0" fontId="1" fillId="0" borderId="0" xfId="2" applyFont="1" applyAlignment="1">
      <alignment horizontal="left"/>
    </xf>
    <xf numFmtId="169" fontId="1" fillId="0" borderId="0" xfId="2" applyNumberFormat="1" applyFont="1" applyAlignment="1">
      <alignment horizontal="center"/>
    </xf>
    <xf numFmtId="0" fontId="7" fillId="0" borderId="6" xfId="2" applyNumberFormat="1" applyFont="1" applyBorder="1" applyAlignment="1">
      <alignment horizontal="left" vertical="center"/>
    </xf>
    <xf numFmtId="0" fontId="7" fillId="0" borderId="7" xfId="2" applyNumberFormat="1" applyFont="1" applyBorder="1" applyAlignment="1">
      <alignment horizontal="left" vertical="center"/>
    </xf>
    <xf numFmtId="0" fontId="7" fillId="0" borderId="8" xfId="2" applyNumberFormat="1" applyFont="1" applyBorder="1" applyAlignment="1">
      <alignment horizontal="left" vertical="center"/>
    </xf>
    <xf numFmtId="0" fontId="15" fillId="0" borderId="0" xfId="2" applyFont="1" applyAlignment="1">
      <alignment horizontal="center" vertical="center"/>
    </xf>
    <xf numFmtId="0" fontId="16" fillId="0" borderId="0" xfId="2" applyFont="1" applyAlignment="1">
      <alignment horizontal="center" vertical="center"/>
    </xf>
    <xf numFmtId="0" fontId="7" fillId="0" borderId="6" xfId="3" applyNumberFormat="1" applyFont="1" applyFill="1" applyBorder="1" applyAlignment="1" applyProtection="1">
      <alignment horizontal="left" vertical="center"/>
    </xf>
    <xf numFmtId="0" fontId="7" fillId="0" borderId="8" xfId="3" applyNumberFormat="1" applyFont="1" applyFill="1" applyBorder="1" applyAlignment="1" applyProtection="1">
      <alignment horizontal="left" vertical="center"/>
    </xf>
    <xf numFmtId="0" fontId="7" fillId="0" borderId="6" xfId="3" applyNumberFormat="1" applyFont="1" applyFill="1" applyBorder="1" applyAlignment="1" applyProtection="1">
      <alignment horizontal="center" vertical="center"/>
    </xf>
    <xf numFmtId="0" fontId="7" fillId="0" borderId="7" xfId="3" applyNumberFormat="1" applyFont="1" applyFill="1" applyBorder="1" applyAlignment="1" applyProtection="1">
      <alignment horizontal="center" vertical="center"/>
    </xf>
    <xf numFmtId="0" fontId="7" fillId="0" borderId="8" xfId="3" applyNumberFormat="1" applyFont="1" applyFill="1" applyBorder="1" applyAlignment="1" applyProtection="1">
      <alignment horizontal="center" vertical="center"/>
    </xf>
    <xf numFmtId="14" fontId="7" fillId="0" borderId="6" xfId="3" applyNumberFormat="1" applyFont="1" applyFill="1" applyBorder="1" applyAlignment="1" applyProtection="1">
      <alignment horizontal="center" vertical="center"/>
    </xf>
    <xf numFmtId="14" fontId="7" fillId="0" borderId="8" xfId="3" applyNumberFormat="1" applyFont="1" applyFill="1" applyBorder="1" applyAlignment="1" applyProtection="1">
      <alignment horizontal="center" vertical="center"/>
    </xf>
  </cellXfs>
  <cellStyles count="9">
    <cellStyle name="Comma" xfId="6" builtinId="3"/>
    <cellStyle name="Comma 224" xfId="3" xr:uid="{2BCC8D2F-C16F-4AA8-B972-FB2A6FFAE0A5}"/>
    <cellStyle name="Currency 4" xfId="5" xr:uid="{81A2F218-D623-4EA0-AE4F-7E4A96F61571}"/>
    <cellStyle name="Hyperlink" xfId="8" builtinId="8"/>
    <cellStyle name="Normal" xfId="0" builtinId="0"/>
    <cellStyle name="Normal 2" xfId="1" xr:uid="{00000000-0005-0000-0000-000002000000}"/>
    <cellStyle name="Normal 3" xfId="7" xr:uid="{66DE4046-B082-40CA-9E51-BBDEDEB782BE}"/>
    <cellStyle name="Normal 5" xfId="2" xr:uid="{173F87DB-5D70-4D0B-B2D0-9786B62CDA1D}"/>
    <cellStyle name="Percent 8" xfId="4" xr:uid="{6C968423-F697-4818-9E59-39C2B7011AA1}"/>
  </cellStyles>
  <dxfs count="46"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9"/>
      </font>
    </dxf>
    <dxf>
      <numFmt numFmtId="167" formatCode="_(* #,##0_);_(* \(#,##0\);_(* &quot;-&quot;??_);_(@_)"/>
      <protection locked="0" hidden="0"/>
    </dxf>
    <dxf>
      <numFmt numFmtId="0" formatCode="General"/>
      <protection locked="0" hidden="0"/>
    </dxf>
    <dxf>
      <numFmt numFmtId="0" formatCode="General"/>
      <protection locked="0" hidden="0"/>
    </dxf>
    <dxf>
      <numFmt numFmtId="0" formatCode="General"/>
      <protection locked="0" hidden="0"/>
    </dxf>
    <dxf>
      <numFmt numFmtId="0" formatCode="General"/>
      <protection locked="0" hidden="0"/>
    </dxf>
    <dxf>
      <numFmt numFmtId="167" formatCode="_(* #,##0_);_(* \(#,##0\);_(* &quot;-&quot;??_);_(@_)"/>
      <protection locked="0" hidden="0"/>
    </dxf>
    <dxf>
      <numFmt numFmtId="167" formatCode="_(* #,##0_);_(* \(#,##0\);_(* &quot;-&quot;??_);_(@_)"/>
      <protection locked="0" hidden="0"/>
    </dxf>
    <dxf>
      <numFmt numFmtId="0" formatCode="General"/>
      <protection locked="0" hidden="0"/>
    </dxf>
    <dxf>
      <numFmt numFmtId="0" formatCode="General"/>
      <protection locked="0" hidden="0"/>
    </dxf>
    <dxf>
      <numFmt numFmtId="0" formatCode="General"/>
      <protection locked="0" hidden="0"/>
    </dxf>
    <dxf>
      <numFmt numFmtId="0" formatCode="General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numFmt numFmtId="167" formatCode="_(* #,##0_);_(* \(#,##0\);_(* &quot;-&quot;??_);_(@_)"/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numFmt numFmtId="35" formatCode="_(* #,##0.00_);_(* \(#,##0.00\);_(* &quot;-&quot;??_);_(@_)"/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numFmt numFmtId="167" formatCode="_(* #,##0_);_(* \(#,##0\);_(* &quot;-&quot;??_);_(@_)"/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numFmt numFmtId="35" formatCode="_(* #,##0.00_);_(* \(#,##0.00\);_(* &quot;-&quot;??_);_(@_)"/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numFmt numFmtId="0" formatCode="General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numFmt numFmtId="30" formatCode="@"/>
      <fill>
        <patternFill patternType="solid">
          <fgColor indexed="64"/>
          <bgColor theme="0" tint="-0.14999847407452621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numFmt numFmtId="30" formatCode="@"/>
      <fill>
        <patternFill patternType="solid">
          <fgColor indexed="64"/>
          <bgColor theme="0" tint="-0.14999847407452621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numFmt numFmtId="30" formatCode="@"/>
      <fill>
        <patternFill patternType="solid">
          <fgColor indexed="64"/>
          <bgColor theme="0" tint="-0.14999847407452621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numFmt numFmtId="30" formatCode="@"/>
      <fill>
        <patternFill patternType="solid">
          <fgColor indexed="64"/>
          <bgColor theme="0" tint="-0.14999847407452621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numFmt numFmtId="30" formatCode="@"/>
      <fill>
        <patternFill patternType="solid">
          <fgColor indexed="64"/>
          <bgColor theme="0" tint="-0.14999847407452621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numFmt numFmtId="30" formatCode="@"/>
      <fill>
        <patternFill patternType="solid">
          <fgColor indexed="64"/>
          <bgColor theme="0" tint="-0.14999847407452621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numFmt numFmtId="30" formatCode="@"/>
      <fill>
        <patternFill patternType="solid">
          <fgColor indexed="64"/>
          <bgColor theme="0" tint="-0.14999847407452621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numFmt numFmtId="30" formatCode="@"/>
      <fill>
        <patternFill patternType="solid">
          <fgColor indexed="64"/>
          <bgColor theme="0" tint="-0.14999847407452621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numFmt numFmtId="30" formatCode="@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numFmt numFmtId="30" formatCode="@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numFmt numFmtId="30" formatCode="@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numFmt numFmtId="1" formatCode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numFmt numFmtId="167" formatCode="_(* #,##0_);_(* \(#,##0\);_(* &quot;-&quot;??_);_(@_)"/>
      <fill>
        <patternFill patternType="solid">
          <fgColor indexed="64"/>
          <bgColor theme="0" tint="-0.1499984740745262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numFmt numFmtId="5" formatCode="#,##0_);\(#,##0\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numFmt numFmtId="5" formatCode="#,##0_);\(#,##0\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numFmt numFmtId="30" formatCode="@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numFmt numFmtId="0" formatCode="General"/>
      <fill>
        <patternFill patternType="solid">
          <fgColor indexed="64"/>
          <bgColor theme="0" tint="-0.14999847407452621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numFmt numFmtId="0" formatCode="General"/>
      <fill>
        <patternFill patternType="solid">
          <fgColor indexed="64"/>
          <bgColor theme="0" tint="-0.14999847407452621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numFmt numFmtId="30" formatCode="@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numFmt numFmtId="165" formatCode="m/d/yy;@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numFmt numFmtId="7" formatCode="#,##0.00_);\(#,##0.00\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numFmt numFmtId="5" formatCode="#,##0_);\(#,##0\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numFmt numFmtId="5" formatCode="#,##0_);\(#,##0\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numFmt numFmtId="30" formatCode="@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numFmt numFmtId="0" formatCode="General"/>
      <fill>
        <patternFill patternType="solid">
          <fgColor indexed="64"/>
          <bgColor theme="0" tint="-0.14999847407452621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numFmt numFmtId="0" formatCode="General"/>
      <fill>
        <patternFill patternType="solid">
          <fgColor indexed="64"/>
          <bgColor theme="0" tint="-0.14999847407452621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alignment horizontal="center" vertical="bottom" textRotation="0" wrapText="1" indent="0" justifyLastLine="0" shrinkToFit="0" readingOrder="0"/>
      <protection locked="0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?><Relationships xmlns="http://schemas.openxmlformats.org/package/2006/relationships"><Relationship Target="worksheets/sheet8.xml" Type="http://schemas.openxmlformats.org/officeDocument/2006/relationships/worksheet" Id="rId8"></Relationship><Relationship Target="calcChain.xml" Type="http://schemas.openxmlformats.org/officeDocument/2006/relationships/calcChain" Id="rId13"></Relationship><Relationship Target="worksheets/sheet3.xml" Type="http://schemas.openxmlformats.org/officeDocument/2006/relationships/worksheet" Id="rId3"></Relationship><Relationship Target="worksheets/sheet7.xml" Type="http://schemas.openxmlformats.org/officeDocument/2006/relationships/worksheet" Id="rId7"></Relationship><Relationship Target="sharedStrings.xml" Type="http://schemas.openxmlformats.org/officeDocument/2006/relationships/sharedStrings" Id="rId12"></Relationship><Relationship Target="worksheets/sheet2.xml" Type="http://schemas.openxmlformats.org/officeDocument/2006/relationships/worksheet" Id="rId2"></Relationship><Relationship Target="worksheets/sheet1.xml" Type="http://schemas.openxmlformats.org/officeDocument/2006/relationships/worksheet" Id="rId1"></Relationship><Relationship Target="worksheets/sheet6.xml" Type="http://schemas.openxmlformats.org/officeDocument/2006/relationships/worksheet" Id="rId6"></Relationship><Relationship Target="styles.xml" Type="http://schemas.openxmlformats.org/officeDocument/2006/relationships/styles" Id="rId11"></Relationship><Relationship Target="worksheets/sheet5.xml" Type="http://schemas.openxmlformats.org/officeDocument/2006/relationships/worksheet" Id="rId5"></Relationship><Relationship Target="theme/theme1.xml" Type="http://schemas.openxmlformats.org/officeDocument/2006/relationships/theme" Id="rId10"></Relationship><Relationship Target="worksheets/sheet4.xml" Type="http://schemas.openxmlformats.org/officeDocument/2006/relationships/worksheet" Id="rId4"></Relationship><Relationship Target="externalLinks/externalLink1.xml" Type="http://schemas.openxmlformats.org/officeDocument/2006/relationships/externalLink" Id="rId9"></Relationship></Relationships>
</file>

<file path=xl/ctrlProps/ctrlProp1.xml><?xml version="1.0" encoding="utf-8"?>
<formControlPr xmlns="http://schemas.microsoft.com/office/spreadsheetml/2009/9/main" objectType="CheckBox" fmlaLink="$AM$8" lockText="1" noThreeD="1"/>
</file>

<file path=xl/ctrlProps/ctrlProp2.xml><?xml version="1.0" encoding="utf-8"?>
<formControlPr xmlns="http://schemas.microsoft.com/office/spreadsheetml/2009/9/main" objectType="CheckBox" fmlaLink="$AO$8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0</xdr:row>
          <xdr:rowOff>76200</xdr:rowOff>
        </xdr:from>
        <xdr:to>
          <xdr:col>8</xdr:col>
          <xdr:colOff>57150</xdr:colOff>
          <xdr:row>2</xdr:row>
          <xdr:rowOff>76200</xdr:rowOff>
        </xdr:to>
        <xdr:sp macro="" textlink="">
          <xdr:nvSpPr>
            <xdr:cNvPr id="30723" name="Check Box 3" hidden="1">
              <a:extLst>
                <a:ext uri="{63B3BB69-23CF-44E3-9099-C40C66FF867C}">
                  <a14:compatExt spid="_x0000_s30723"/>
                </a:ext>
                <a:ext uri="{FF2B5EF4-FFF2-40B4-BE49-F238E27FC236}">
                  <a16:creationId xmlns:a16="http://schemas.microsoft.com/office/drawing/2014/main" id="{00000000-0008-0000-0100-000003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304800</xdr:colOff>
          <xdr:row>0</xdr:row>
          <xdr:rowOff>95250</xdr:rowOff>
        </xdr:from>
        <xdr:to>
          <xdr:col>11</xdr:col>
          <xdr:colOff>9525</xdr:colOff>
          <xdr:row>2</xdr:row>
          <xdr:rowOff>95250</xdr:rowOff>
        </xdr:to>
        <xdr:sp macro="" textlink="">
          <xdr:nvSpPr>
            <xdr:cNvPr id="30724" name="Check Box 4" hidden="1">
              <a:extLst>
                <a:ext uri="{63B3BB69-23CF-44E3-9099-C40C66FF867C}">
                  <a14:compatExt spid="_x0000_s30724"/>
                </a:ext>
                <a:ext uri="{FF2B5EF4-FFF2-40B4-BE49-F238E27FC236}">
                  <a16:creationId xmlns:a16="http://schemas.microsoft.com/office/drawing/2014/main" id="{00000000-0008-0000-0100-000004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44</xdr:col>
      <xdr:colOff>0</xdr:colOff>
      <xdr:row>8</xdr:row>
      <xdr:rowOff>10583</xdr:rowOff>
    </xdr:from>
    <xdr:to>
      <xdr:col>46</xdr:col>
      <xdr:colOff>10584</xdr:colOff>
      <xdr:row>8</xdr:row>
      <xdr:rowOff>889000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27294417" y="1375833"/>
          <a:ext cx="1841500" cy="878417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000"/>
            <a:t>Formula link to Avatar program code cell G3 (Absolute reference to G3 need to revise formula if delete/add column between A-F columns) </a:t>
          </a:r>
        </a:p>
      </xdr:txBody>
    </xdr:sp>
    <xdr:clientData/>
  </xdr:twoCellAnchor>
</xdr:wsDr>
</file>

<file path=xl/externalLinks/_rels/externalLink1.xml.rels><?xml version="1.0" encoding="UTF-8" ?><Relationships xmlns="http://schemas.openxmlformats.org/package/2006/relationships"><Relationship TargetMode="External" Target="file:///cleaned" Type="http://schemas.microsoft.com/office/2006/relationships/xlExternalLinkPath/xlPathMissing" Id="rId1"></Relationship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PH 1 - Budget Summary"/>
      <sheetName val="DPH 2 - CRDC"/>
      <sheetName val="DPH 3 - Salaries&amp;Benefits"/>
      <sheetName val="DPH 4 - Operating Exp"/>
      <sheetName val="DPH 5 - CapitalExpenses"/>
      <sheetName val="DPH 6 - Indirect"/>
      <sheetName val="DPH 7- Bgt Jst (as instructed) "/>
      <sheetName val="DROPDOWN FUND SOURCES"/>
      <sheetName val="DROPDOWN BHS SERVICE TYPES"/>
      <sheetName val="DROPDOWN PAYMENT METHOD"/>
      <sheetName val="Progress Tracking"/>
      <sheetName val="1a. Agency and Program Info"/>
      <sheetName val="3. RU Form"/>
      <sheetName val="DashboardOutput"/>
      <sheetName val="Dashboard Settings"/>
      <sheetName val="Sheet14"/>
      <sheetName val="Sheet15"/>
      <sheetName val="NH notes on code fixes"/>
      <sheetName val="Instructions"/>
      <sheetName val="Worksheet Lists"/>
      <sheetName val="1. Summary Information"/>
      <sheetName val="2. Prog Modes and SFC Worksheet"/>
      <sheetName val="3. Add, Update CBHS Prog Codes"/>
      <sheetName val="4. Update Legal Entity w DHCS"/>
      <sheetName val="5. Update Provider w DHCS"/>
      <sheetName val="Cheat Sheet"/>
      <sheetName val="Notification List"/>
      <sheetName val="Version"/>
      <sheetName val="B1 DPH 2 - CRDC"/>
      <sheetName val="B1 DPH 3 - Salaries&amp;Benefits"/>
      <sheetName val="B1 DPH 4 - Operating Exp"/>
      <sheetName val="B2 DPH 2 - CRDC "/>
      <sheetName val="B2 DPH 3 - Salaries&amp;Benefit"/>
      <sheetName val="B2 DPH 4 - Operating Exp"/>
      <sheetName val="B3 DPH 2 - CRDC "/>
      <sheetName val="B3 DPH 3 - Salaries&amp;Benefit"/>
      <sheetName val="B3 DPH 4 - Operating Exp"/>
      <sheetName val="DPH 6 - Indirect "/>
    </sheetNames>
    <sheetDataSet>
      <sheetData sheetId="0"/>
      <sheetData sheetId="1" refreshError="1"/>
      <sheetData sheetId="2" refreshError="1"/>
      <sheetData sheetId="3" refreshError="1"/>
      <sheetData sheetId="4"/>
      <sheetData sheetId="5"/>
      <sheetData sheetId="6" refreshError="1"/>
      <sheetData sheetId="7"/>
      <sheetData sheetId="8">
        <row r="2">
          <cell r="A2" t="str">
            <v>MHS</v>
          </cell>
        </row>
        <row r="3">
          <cell r="A3" t="str">
            <v>MHS</v>
          </cell>
        </row>
        <row r="4">
          <cell r="A4" t="str">
            <v>MHS</v>
          </cell>
        </row>
        <row r="5">
          <cell r="A5" t="str">
            <v>MHS</v>
          </cell>
        </row>
        <row r="6">
          <cell r="A6" t="str">
            <v>MHS</v>
          </cell>
        </row>
        <row r="7">
          <cell r="A7" t="str">
            <v>MHS</v>
          </cell>
        </row>
        <row r="8">
          <cell r="A8" t="str">
            <v>MHS</v>
          </cell>
        </row>
        <row r="9">
          <cell r="A9" t="str">
            <v>MHS</v>
          </cell>
        </row>
        <row r="10">
          <cell r="A10" t="str">
            <v>MHS</v>
          </cell>
        </row>
        <row r="11">
          <cell r="A11" t="str">
            <v>MHS</v>
          </cell>
        </row>
        <row r="12">
          <cell r="A12" t="str">
            <v>MHS</v>
          </cell>
        </row>
        <row r="13">
          <cell r="A13" t="str">
            <v>MHS</v>
          </cell>
        </row>
        <row r="14">
          <cell r="A14" t="str">
            <v>MHS</v>
          </cell>
        </row>
        <row r="15">
          <cell r="A15" t="str">
            <v>MHS</v>
          </cell>
        </row>
        <row r="16">
          <cell r="A16" t="str">
            <v>MHS</v>
          </cell>
        </row>
        <row r="17">
          <cell r="A17" t="str">
            <v>MHS</v>
          </cell>
        </row>
        <row r="18">
          <cell r="A18" t="str">
            <v>MHS</v>
          </cell>
        </row>
        <row r="19">
          <cell r="A19" t="str">
            <v>MHS</v>
          </cell>
        </row>
        <row r="20">
          <cell r="A20" t="str">
            <v>MHS</v>
          </cell>
        </row>
        <row r="21">
          <cell r="A21" t="str">
            <v>MHS</v>
          </cell>
        </row>
        <row r="22">
          <cell r="A22" t="str">
            <v>MHS</v>
          </cell>
        </row>
        <row r="23">
          <cell r="A23" t="str">
            <v>MHS</v>
          </cell>
        </row>
        <row r="24">
          <cell r="A24" t="str">
            <v>MHS</v>
          </cell>
        </row>
        <row r="25">
          <cell r="A25" t="str">
            <v>MHS</v>
          </cell>
        </row>
        <row r="26">
          <cell r="A26" t="str">
            <v>MHS</v>
          </cell>
        </row>
        <row r="27">
          <cell r="A27" t="str">
            <v>MHS</v>
          </cell>
        </row>
        <row r="28">
          <cell r="A28" t="str">
            <v>MHS</v>
          </cell>
        </row>
        <row r="29">
          <cell r="A29" t="str">
            <v>MHS</v>
          </cell>
        </row>
        <row r="30">
          <cell r="A30" t="str">
            <v>MHS</v>
          </cell>
        </row>
        <row r="31">
          <cell r="A31" t="str">
            <v>MHS</v>
          </cell>
        </row>
        <row r="32">
          <cell r="A32" t="str">
            <v>MHS</v>
          </cell>
        </row>
        <row r="33">
          <cell r="A33" t="str">
            <v>MHS</v>
          </cell>
        </row>
        <row r="34">
          <cell r="A34" t="str">
            <v>MHS</v>
          </cell>
        </row>
        <row r="35">
          <cell r="A35" t="str">
            <v>MHS</v>
          </cell>
        </row>
        <row r="36">
          <cell r="A36" t="str">
            <v>MHS</v>
          </cell>
        </row>
        <row r="37">
          <cell r="A37" t="str">
            <v>MHS</v>
          </cell>
        </row>
        <row r="38">
          <cell r="A38" t="str">
            <v>MHS</v>
          </cell>
        </row>
        <row r="39">
          <cell r="A39" t="str">
            <v>MHS</v>
          </cell>
        </row>
        <row r="40">
          <cell r="A40" t="str">
            <v>MHS</v>
          </cell>
        </row>
        <row r="41">
          <cell r="A41" t="str">
            <v>MHS</v>
          </cell>
        </row>
        <row r="42">
          <cell r="A42" t="str">
            <v>MHS</v>
          </cell>
        </row>
        <row r="43">
          <cell r="A43" t="str">
            <v>MHS</v>
          </cell>
        </row>
        <row r="44">
          <cell r="A44" t="str">
            <v>MHS</v>
          </cell>
        </row>
        <row r="45">
          <cell r="A45" t="str">
            <v>MHS</v>
          </cell>
        </row>
        <row r="46">
          <cell r="A46" t="str">
            <v>MHS</v>
          </cell>
        </row>
        <row r="47">
          <cell r="A47" t="str">
            <v>MHS</v>
          </cell>
        </row>
        <row r="48">
          <cell r="A48" t="str">
            <v>SUD</v>
          </cell>
        </row>
        <row r="49">
          <cell r="A49" t="str">
            <v>SUD</v>
          </cell>
        </row>
        <row r="50">
          <cell r="A50" t="str">
            <v>SUD</v>
          </cell>
        </row>
        <row r="51">
          <cell r="A51" t="str">
            <v>SUD</v>
          </cell>
        </row>
        <row r="52">
          <cell r="A52" t="str">
            <v>SUD</v>
          </cell>
        </row>
        <row r="53">
          <cell r="A53" t="str">
            <v>SUD</v>
          </cell>
        </row>
        <row r="54">
          <cell r="A54" t="str">
            <v>SUD</v>
          </cell>
        </row>
        <row r="55">
          <cell r="A55" t="str">
            <v>SUD</v>
          </cell>
        </row>
        <row r="56">
          <cell r="A56" t="str">
            <v>SUD</v>
          </cell>
        </row>
        <row r="57">
          <cell r="A57" t="str">
            <v>SUD</v>
          </cell>
        </row>
        <row r="58">
          <cell r="A58" t="str">
            <v>SUD</v>
          </cell>
        </row>
        <row r="59">
          <cell r="A59" t="str">
            <v>SUD</v>
          </cell>
        </row>
        <row r="60">
          <cell r="A60" t="str">
            <v>SUD</v>
          </cell>
        </row>
        <row r="61">
          <cell r="A61" t="str">
            <v>SUD</v>
          </cell>
        </row>
        <row r="62">
          <cell r="A62" t="str">
            <v>SUD</v>
          </cell>
        </row>
        <row r="63">
          <cell r="A63" t="str">
            <v>SUD</v>
          </cell>
        </row>
        <row r="64">
          <cell r="A64" t="str">
            <v>SUD</v>
          </cell>
        </row>
        <row r="65">
          <cell r="A65" t="str">
            <v>SUD</v>
          </cell>
        </row>
        <row r="66">
          <cell r="A66" t="str">
            <v>SUD</v>
          </cell>
        </row>
        <row r="67">
          <cell r="A67" t="str">
            <v>SUD</v>
          </cell>
        </row>
        <row r="68">
          <cell r="A68" t="str">
            <v>SUD</v>
          </cell>
        </row>
        <row r="69">
          <cell r="A69" t="str">
            <v>SUD</v>
          </cell>
        </row>
        <row r="70">
          <cell r="A70" t="str">
            <v>SUD</v>
          </cell>
        </row>
        <row r="71">
          <cell r="A71" t="str">
            <v>SUD</v>
          </cell>
        </row>
        <row r="72">
          <cell r="A72" t="str">
            <v>SUD</v>
          </cell>
        </row>
        <row r="73">
          <cell r="A73" t="str">
            <v>SUD</v>
          </cell>
        </row>
        <row r="74">
          <cell r="A74" t="str">
            <v>SUD</v>
          </cell>
        </row>
        <row r="75">
          <cell r="A75" t="str">
            <v>SUD</v>
          </cell>
        </row>
        <row r="76">
          <cell r="A76" t="str">
            <v>SUD</v>
          </cell>
        </row>
        <row r="77">
          <cell r="A77" t="str">
            <v>SUD</v>
          </cell>
        </row>
        <row r="78">
          <cell r="A78" t="str">
            <v>SUD</v>
          </cell>
        </row>
        <row r="79">
          <cell r="A79" t="str">
            <v>SUD</v>
          </cell>
        </row>
        <row r="80">
          <cell r="A80" t="str">
            <v>SUD</v>
          </cell>
        </row>
        <row r="81">
          <cell r="A81" t="str">
            <v>SUD</v>
          </cell>
        </row>
        <row r="82">
          <cell r="A82" t="str">
            <v>SUD</v>
          </cell>
        </row>
        <row r="83">
          <cell r="A83" t="str">
            <v>SUD</v>
          </cell>
        </row>
        <row r="84">
          <cell r="A84" t="str">
            <v>SUD</v>
          </cell>
        </row>
        <row r="85">
          <cell r="A85" t="str">
            <v>SUD</v>
          </cell>
        </row>
        <row r="86">
          <cell r="A86" t="str">
            <v>SUD</v>
          </cell>
        </row>
        <row r="87">
          <cell r="A87" t="str">
            <v>SUD</v>
          </cell>
        </row>
        <row r="88">
          <cell r="A88" t="str">
            <v>SUD</v>
          </cell>
        </row>
        <row r="89">
          <cell r="A89" t="str">
            <v>SUD</v>
          </cell>
        </row>
        <row r="90">
          <cell r="A90" t="str">
            <v>SUD</v>
          </cell>
        </row>
        <row r="91">
          <cell r="A91" t="str">
            <v>SUD</v>
          </cell>
        </row>
        <row r="92">
          <cell r="A92" t="str">
            <v>SUD</v>
          </cell>
        </row>
        <row r="93">
          <cell r="A93" t="str">
            <v>SUD</v>
          </cell>
        </row>
        <row r="94">
          <cell r="A94" t="str">
            <v>SUD</v>
          </cell>
        </row>
        <row r="95">
          <cell r="A95" t="str">
            <v>SUD</v>
          </cell>
        </row>
        <row r="96">
          <cell r="A96" t="str">
            <v>SUD</v>
          </cell>
        </row>
        <row r="97">
          <cell r="A97" t="str">
            <v>SUD</v>
          </cell>
        </row>
        <row r="98">
          <cell r="A98" t="str">
            <v>SUD</v>
          </cell>
        </row>
        <row r="99">
          <cell r="A99" t="str">
            <v>SUD</v>
          </cell>
        </row>
        <row r="100">
          <cell r="A100" t="str">
            <v>SUD</v>
          </cell>
        </row>
        <row r="101">
          <cell r="A101" t="str">
            <v>SUD</v>
          </cell>
        </row>
        <row r="102">
          <cell r="A102" t="str">
            <v>SUD</v>
          </cell>
        </row>
        <row r="103">
          <cell r="A103" t="str">
            <v>SUD</v>
          </cell>
        </row>
        <row r="104">
          <cell r="A104" t="str">
            <v>SUD</v>
          </cell>
        </row>
        <row r="105">
          <cell r="A105" t="str">
            <v>SUD</v>
          </cell>
        </row>
        <row r="106">
          <cell r="A106" t="str">
            <v>SUD</v>
          </cell>
        </row>
        <row r="107">
          <cell r="A107" t="str">
            <v>SUD</v>
          </cell>
        </row>
        <row r="108">
          <cell r="A108" t="str">
            <v>SUD</v>
          </cell>
        </row>
        <row r="109">
          <cell r="A109" t="str">
            <v>SUD</v>
          </cell>
        </row>
        <row r="110">
          <cell r="A110" t="str">
            <v>SUD</v>
          </cell>
        </row>
        <row r="111">
          <cell r="A111" t="str">
            <v>SUD</v>
          </cell>
        </row>
        <row r="112">
          <cell r="A112" t="str">
            <v>SUD</v>
          </cell>
        </row>
        <row r="113">
          <cell r="A113" t="str">
            <v>SUD</v>
          </cell>
        </row>
        <row r="114">
          <cell r="A114" t="str">
            <v>SUD</v>
          </cell>
        </row>
        <row r="115">
          <cell r="A115" t="str">
            <v>SUD</v>
          </cell>
        </row>
        <row r="116">
          <cell r="A116" t="str">
            <v>SUD</v>
          </cell>
        </row>
        <row r="117">
          <cell r="A117" t="str">
            <v>SUD</v>
          </cell>
        </row>
        <row r="118">
          <cell r="A118" t="str">
            <v>SUD</v>
          </cell>
        </row>
        <row r="119">
          <cell r="A119" t="str">
            <v>SUD</v>
          </cell>
        </row>
        <row r="120">
          <cell r="A120" t="str">
            <v>SUD</v>
          </cell>
        </row>
        <row r="121">
          <cell r="A121" t="str">
            <v>SUD</v>
          </cell>
        </row>
        <row r="122">
          <cell r="A122" t="str">
            <v>SUD</v>
          </cell>
        </row>
        <row r="123">
          <cell r="A123" t="str">
            <v>SUD</v>
          </cell>
        </row>
        <row r="124">
          <cell r="A124" t="str">
            <v>SUD</v>
          </cell>
        </row>
        <row r="125">
          <cell r="A125" t="str">
            <v>SUD</v>
          </cell>
        </row>
        <row r="126">
          <cell r="A126" t="str">
            <v>SUD</v>
          </cell>
        </row>
        <row r="127">
          <cell r="A127" t="str">
            <v>SUD</v>
          </cell>
        </row>
        <row r="128">
          <cell r="A128" t="str">
            <v>SUD</v>
          </cell>
        </row>
        <row r="129">
          <cell r="A129" t="str">
            <v>SUD</v>
          </cell>
        </row>
        <row r="130">
          <cell r="A130" t="str">
            <v>SUD</v>
          </cell>
        </row>
        <row r="131">
          <cell r="A131" t="str">
            <v>SUD</v>
          </cell>
        </row>
        <row r="132">
          <cell r="A132" t="str">
            <v>SUD</v>
          </cell>
        </row>
        <row r="133">
          <cell r="A133" t="str">
            <v>SUD</v>
          </cell>
        </row>
        <row r="134">
          <cell r="A134" t="str">
            <v>SUD</v>
          </cell>
        </row>
        <row r="135">
          <cell r="A135" t="str">
            <v>SUD</v>
          </cell>
        </row>
        <row r="136">
          <cell r="A136" t="str">
            <v>SUD</v>
          </cell>
        </row>
        <row r="137">
          <cell r="A137" t="str">
            <v>SUD</v>
          </cell>
        </row>
        <row r="138">
          <cell r="A138" t="str">
            <v>SUD</v>
          </cell>
        </row>
        <row r="139">
          <cell r="A139" t="str">
            <v>SUD</v>
          </cell>
        </row>
        <row r="140">
          <cell r="A140" t="str">
            <v>SUD</v>
          </cell>
        </row>
        <row r="141">
          <cell r="A141" t="str">
            <v>SUD</v>
          </cell>
        </row>
        <row r="142">
          <cell r="A142" t="str">
            <v>SUD</v>
          </cell>
        </row>
        <row r="143">
          <cell r="A143" t="str">
            <v>SUD</v>
          </cell>
        </row>
        <row r="144">
          <cell r="A144" t="str">
            <v>SUD</v>
          </cell>
        </row>
        <row r="145">
          <cell r="A145" t="str">
            <v>SUD</v>
          </cell>
        </row>
        <row r="146">
          <cell r="A146" t="str">
            <v>SUD</v>
          </cell>
        </row>
        <row r="147">
          <cell r="A147" t="str">
            <v>SUD</v>
          </cell>
        </row>
        <row r="148">
          <cell r="A148" t="str">
            <v>SUD</v>
          </cell>
        </row>
        <row r="149">
          <cell r="A149" t="str">
            <v>SUD</v>
          </cell>
        </row>
        <row r="150">
          <cell r="A150" t="str">
            <v>SUD</v>
          </cell>
        </row>
        <row r="151">
          <cell r="A151" t="str">
            <v>SUD</v>
          </cell>
        </row>
        <row r="152">
          <cell r="A152" t="str">
            <v>SUD</v>
          </cell>
        </row>
        <row r="153">
          <cell r="A153" t="str">
            <v>SUD</v>
          </cell>
        </row>
        <row r="154">
          <cell r="A154" t="str">
            <v>SUD</v>
          </cell>
        </row>
        <row r="155">
          <cell r="A155" t="str">
            <v>SUD</v>
          </cell>
        </row>
        <row r="156">
          <cell r="A156" t="str">
            <v>SUD</v>
          </cell>
        </row>
        <row r="157">
          <cell r="A157" t="str">
            <v>SUD</v>
          </cell>
        </row>
        <row r="158">
          <cell r="A158" t="str">
            <v>SUD</v>
          </cell>
        </row>
        <row r="159">
          <cell r="A159" t="str">
            <v>SUD</v>
          </cell>
        </row>
        <row r="160">
          <cell r="A160" t="str">
            <v>SUD</v>
          </cell>
        </row>
        <row r="161">
          <cell r="A161" t="str">
            <v>SUD</v>
          </cell>
        </row>
        <row r="162">
          <cell r="A162" t="str">
            <v>SUD</v>
          </cell>
        </row>
        <row r="163">
          <cell r="A163" t="str">
            <v>SUD</v>
          </cell>
        </row>
        <row r="164">
          <cell r="A164" t="str">
            <v>SUD</v>
          </cell>
        </row>
        <row r="165">
          <cell r="A165" t="str">
            <v>SUD</v>
          </cell>
        </row>
        <row r="166">
          <cell r="A166" t="str">
            <v>SUD</v>
          </cell>
        </row>
        <row r="167">
          <cell r="A167" t="str">
            <v>SUD</v>
          </cell>
        </row>
        <row r="168">
          <cell r="A168" t="str">
            <v>SUD</v>
          </cell>
        </row>
        <row r="169">
          <cell r="A169" t="str">
            <v>SUD</v>
          </cell>
        </row>
        <row r="170">
          <cell r="A170" t="str">
            <v>SUD</v>
          </cell>
        </row>
        <row r="171">
          <cell r="A171" t="str">
            <v>SUD</v>
          </cell>
        </row>
        <row r="172">
          <cell r="A172" t="str">
            <v>SUD</v>
          </cell>
        </row>
        <row r="173">
          <cell r="A173" t="str">
            <v>SUD</v>
          </cell>
        </row>
        <row r="174">
          <cell r="A174" t="str">
            <v>SUD</v>
          </cell>
        </row>
        <row r="175">
          <cell r="A175" t="str">
            <v>SUD</v>
          </cell>
        </row>
        <row r="176">
          <cell r="A176" t="str">
            <v>SUD</v>
          </cell>
        </row>
        <row r="177">
          <cell r="A177" t="str">
            <v>SUD</v>
          </cell>
        </row>
        <row r="178">
          <cell r="A178" t="str">
            <v>SUD</v>
          </cell>
        </row>
        <row r="179">
          <cell r="A179" t="str">
            <v>SUD</v>
          </cell>
        </row>
        <row r="180">
          <cell r="A180" t="str">
            <v>SUD</v>
          </cell>
        </row>
        <row r="181">
          <cell r="A181" t="str">
            <v>SUD</v>
          </cell>
        </row>
        <row r="182">
          <cell r="A182" t="str">
            <v>SUD</v>
          </cell>
        </row>
        <row r="183">
          <cell r="A183" t="str">
            <v>SUD</v>
          </cell>
        </row>
        <row r="184">
          <cell r="A184" t="str">
            <v>SUD</v>
          </cell>
        </row>
        <row r="185">
          <cell r="A185" t="str">
            <v>SUD</v>
          </cell>
        </row>
        <row r="186">
          <cell r="A186" t="str">
            <v>SUD</v>
          </cell>
        </row>
        <row r="187">
          <cell r="A187" t="str">
            <v>SUD</v>
          </cell>
        </row>
        <row r="188">
          <cell r="A188" t="str">
            <v>SUD</v>
          </cell>
        </row>
        <row r="189">
          <cell r="A189" t="str">
            <v>SUD</v>
          </cell>
        </row>
        <row r="190">
          <cell r="A190" t="str">
            <v>SUD</v>
          </cell>
        </row>
        <row r="191">
          <cell r="A191" t="str">
            <v>SUD</v>
          </cell>
        </row>
        <row r="192">
          <cell r="A192" t="str">
            <v>SUD</v>
          </cell>
        </row>
        <row r="193">
          <cell r="A193" t="str">
            <v>SUD</v>
          </cell>
        </row>
        <row r="194">
          <cell r="A194" t="str">
            <v>SUD</v>
          </cell>
        </row>
        <row r="195">
          <cell r="A195" t="str">
            <v>SUD</v>
          </cell>
        </row>
        <row r="196">
          <cell r="A196" t="str">
            <v>SUD</v>
          </cell>
        </row>
        <row r="197">
          <cell r="A197" t="str">
            <v>SUD</v>
          </cell>
        </row>
        <row r="198">
          <cell r="A198" t="str">
            <v>SUD</v>
          </cell>
        </row>
        <row r="199">
          <cell r="A199" t="str">
            <v>SUD</v>
          </cell>
        </row>
        <row r="200">
          <cell r="A200" t="str">
            <v>SUD</v>
          </cell>
        </row>
        <row r="201">
          <cell r="A201" t="str">
            <v>SUD</v>
          </cell>
        </row>
        <row r="202">
          <cell r="A202" t="str">
            <v>SUD</v>
          </cell>
        </row>
        <row r="203">
          <cell r="A203" t="str">
            <v>SUD</v>
          </cell>
        </row>
        <row r="204">
          <cell r="A204" t="str">
            <v>SUD</v>
          </cell>
        </row>
        <row r="205">
          <cell r="A205" t="str">
            <v>SUD</v>
          </cell>
        </row>
        <row r="206">
          <cell r="A206" t="str">
            <v>SUD</v>
          </cell>
        </row>
      </sheetData>
      <sheetData sheetId="9">
        <row r="1">
          <cell r="A1" t="str">
            <v>Cost Reimbursement (CR)</v>
          </cell>
        </row>
        <row r="2">
          <cell r="A2" t="str">
            <v>Fee-For-Service (FFS)</v>
          </cell>
        </row>
      </sheetData>
      <sheetData sheetId="10"/>
      <sheetData sheetId="11"/>
      <sheetData sheetId="12"/>
      <sheetData sheetId="13"/>
      <sheetData sheetId="14">
        <row r="2">
          <cell r="C2" t="str">
            <v>Jim's Dashboard</v>
          </cell>
          <cell r="D2" t="str">
            <v>Maria's Dashboard</v>
          </cell>
          <cell r="E2" t="str">
            <v>Substance Abuse Dashboard</v>
          </cell>
          <cell r="F2" t="str">
            <v>Dashboard D</v>
          </cell>
          <cell r="G2" t="str">
            <v>Dashboard E</v>
          </cell>
          <cell r="H2" t="str">
            <v>Dashboard F</v>
          </cell>
          <cell r="I2" t="str">
            <v>Dashboard G</v>
          </cell>
          <cell r="J2" t="str">
            <v>Dashboard H</v>
          </cell>
          <cell r="K2" t="str">
            <v>Dashboard I</v>
          </cell>
          <cell r="L2" t="str">
            <v>Dashboard J</v>
          </cell>
        </row>
      </sheetData>
      <sheetData sheetId="15"/>
      <sheetData sheetId="16"/>
      <sheetData sheetId="17"/>
      <sheetData sheetId="18"/>
      <sheetData sheetId="19">
        <row r="1">
          <cell r="K1" t="str">
            <v>1 - 20</v>
          </cell>
        </row>
        <row r="2">
          <cell r="B2" t="str">
            <v>Month</v>
          </cell>
          <cell r="C2" t="str">
            <v>Day</v>
          </cell>
          <cell r="D2" t="str">
            <v>Year</v>
          </cell>
          <cell r="K2" t="str">
            <v>21 - 40</v>
          </cell>
        </row>
        <row r="3">
          <cell r="B3" t="str">
            <v>Jan</v>
          </cell>
          <cell r="C3">
            <v>1</v>
          </cell>
          <cell r="D3">
            <v>2010</v>
          </cell>
          <cell r="K3" t="str">
            <v>41 - 60</v>
          </cell>
        </row>
        <row r="4">
          <cell r="B4" t="str">
            <v>Feb</v>
          </cell>
          <cell r="C4">
            <v>2</v>
          </cell>
          <cell r="D4">
            <v>2011</v>
          </cell>
          <cell r="K4" t="str">
            <v>61 - 80</v>
          </cell>
        </row>
        <row r="5">
          <cell r="B5" t="str">
            <v>Mar</v>
          </cell>
          <cell r="C5">
            <v>3</v>
          </cell>
          <cell r="D5">
            <v>2012</v>
          </cell>
        </row>
        <row r="6">
          <cell r="B6" t="str">
            <v>Apr</v>
          </cell>
          <cell r="C6">
            <v>4</v>
          </cell>
          <cell r="D6">
            <v>2013</v>
          </cell>
        </row>
        <row r="7">
          <cell r="B7" t="str">
            <v>May</v>
          </cell>
          <cell r="C7">
            <v>5</v>
          </cell>
          <cell r="D7">
            <v>2014</v>
          </cell>
        </row>
        <row r="8">
          <cell r="B8" t="str">
            <v>Jun</v>
          </cell>
          <cell r="C8">
            <v>6</v>
          </cell>
          <cell r="D8">
            <v>2015</v>
          </cell>
        </row>
        <row r="9">
          <cell r="B9" t="str">
            <v>Jul</v>
          </cell>
          <cell r="C9">
            <v>7</v>
          </cell>
          <cell r="D9">
            <v>2016</v>
          </cell>
        </row>
        <row r="10">
          <cell r="B10" t="str">
            <v>Aug</v>
          </cell>
          <cell r="C10">
            <v>8</v>
          </cell>
          <cell r="D10">
            <v>2017</v>
          </cell>
        </row>
        <row r="11">
          <cell r="B11" t="str">
            <v>Sep</v>
          </cell>
          <cell r="C11">
            <v>9</v>
          </cell>
          <cell r="D11">
            <v>2018</v>
          </cell>
        </row>
        <row r="12">
          <cell r="B12" t="str">
            <v>Oct</v>
          </cell>
          <cell r="C12">
            <v>10</v>
          </cell>
          <cell r="D12">
            <v>2019</v>
          </cell>
        </row>
        <row r="13">
          <cell r="B13" t="str">
            <v>Nov</v>
          </cell>
          <cell r="C13">
            <v>11</v>
          </cell>
          <cell r="D13">
            <v>2020</v>
          </cell>
        </row>
        <row r="14">
          <cell r="B14" t="str">
            <v>Dec</v>
          </cell>
          <cell r="C14">
            <v>12</v>
          </cell>
        </row>
        <row r="15">
          <cell r="C15">
            <v>13</v>
          </cell>
        </row>
        <row r="16">
          <cell r="C16">
            <v>14</v>
          </cell>
        </row>
        <row r="17">
          <cell r="C17">
            <v>15</v>
          </cell>
        </row>
        <row r="18">
          <cell r="C18">
            <v>16</v>
          </cell>
        </row>
        <row r="19">
          <cell r="C19">
            <v>17</v>
          </cell>
        </row>
        <row r="20">
          <cell r="C20">
            <v>18</v>
          </cell>
        </row>
        <row r="21">
          <cell r="C21">
            <v>19</v>
          </cell>
        </row>
        <row r="22">
          <cell r="C22">
            <v>20</v>
          </cell>
        </row>
        <row r="23">
          <cell r="C23">
            <v>21</v>
          </cell>
        </row>
        <row r="24">
          <cell r="C24">
            <v>22</v>
          </cell>
        </row>
        <row r="25">
          <cell r="C25">
            <v>23</v>
          </cell>
        </row>
        <row r="26">
          <cell r="C26">
            <v>24</v>
          </cell>
        </row>
        <row r="27">
          <cell r="C27">
            <v>25</v>
          </cell>
        </row>
        <row r="28">
          <cell r="C28">
            <v>26</v>
          </cell>
        </row>
        <row r="29">
          <cell r="C29">
            <v>27</v>
          </cell>
        </row>
        <row r="30">
          <cell r="C30">
            <v>28</v>
          </cell>
        </row>
        <row r="31">
          <cell r="C31">
            <v>29</v>
          </cell>
        </row>
        <row r="32">
          <cell r="C32">
            <v>30</v>
          </cell>
        </row>
        <row r="33">
          <cell r="C33">
            <v>31</v>
          </cell>
        </row>
      </sheetData>
      <sheetData sheetId="20">
        <row r="94">
          <cell r="Q94"/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AA1EE634-DE7B-44B4-AC14-8A3A3A140175}" name="Table6" displayName="Table6" ref="H9:AW22" totalsRowShown="0" headerRowDxfId="45" dataDxfId="44">
  <autoFilter ref="H9:AW22" xr:uid="{BF28C1EB-0B12-4745-8C48-EFD34DCFBB63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  <filterColumn colId="31" hiddenButton="1"/>
    <filterColumn colId="32" hiddenButton="1"/>
    <filterColumn colId="33" hiddenButton="1"/>
    <filterColumn colId="34" hiddenButton="1"/>
    <filterColumn colId="35" hiddenButton="1"/>
    <filterColumn colId="36" hiddenButton="1"/>
    <filterColumn colId="37" hiddenButton="1"/>
    <filterColumn colId="38" hiddenButton="1"/>
    <filterColumn colId="39" hiddenButton="1"/>
    <filterColumn colId="40" hiddenButton="1"/>
    <filterColumn colId="41" hiddenButton="1"/>
  </autoFilter>
  <tableColumns count="42">
    <tableColumn id="1" xr3:uid="{8681D062-2BBB-43D5-81E4-6D0125CFACF1}" name="*  Mode of Svc" dataDxfId="43">
      <calculatedColumnFormula>Table6[[#This Row],[CR_Mode_Original]]</calculatedColumnFormula>
    </tableColumn>
    <tableColumn id="2" xr3:uid="{BA857518-C8B1-40DC-9CC9-7361CA6DD31F}" name="*  SFC" dataDxfId="42">
      <calculatedColumnFormula>Table6[[#This Row],[CR_SFC_Original]]</calculatedColumnFormula>
    </tableColumn>
    <tableColumn id="3" xr3:uid="{CF9385BC-178B-4301-94C4-71DFCF43A97C}" name="Place of Svc (POS)" dataDxfId="41"/>
    <tableColumn id="4" xr3:uid="{5FF7EE0E-53B5-40F9-AFC3-735A0EF7D8FB}" name="Units of Service (UOS)" dataDxfId="40"/>
    <tableColumn id="5" xr3:uid="{E9B9E6EB-1EA1-4821-937D-7E2196D0FC23}" name="Duration" dataDxfId="39"/>
    <tableColumn id="6" xr3:uid="{E7189BE4-1F9A-4AD9-8775-E6B2CC6A8AF6}" name="Service Cost" dataDxfId="38"/>
    <tableColumn id="7" xr3:uid="{953CDF75-BC59-4924-B3E1-5E74B3E4AE9F}" name="Date of Service (DOS)" dataDxfId="37"/>
    <tableColumn id="8" xr3:uid="{31DA37D1-FCDE-440F-A9B7-2DBEAA20C10C}" name=" AVATAR Service Code" dataDxfId="36"/>
    <tableColumn id="9" xr3:uid="{9FE9EC5B-B5F3-49DE-BA75-00ECA70D5EA3}" name="* Mode of Svc" dataDxfId="35">
      <calculatedColumnFormula>Table6[[#This Row],[CR_Mode_Replace]]</calculatedColumnFormula>
    </tableColumn>
    <tableColumn id="10" xr3:uid="{7A3298D4-1ACB-427E-995B-C415CC57D925}" name="*   SFC" dataDxfId="34">
      <calculatedColumnFormula>Table6[[#This Row],[CR_SFC_Replace]]</calculatedColumnFormula>
    </tableColumn>
    <tableColumn id="11" xr3:uid="{FFE7D0F9-63E6-4F4F-AB23-5E7FE2B37FB6}" name=" Place of Svc (POS)" dataDxfId="33"/>
    <tableColumn id="12" xr3:uid="{702A8E88-755D-4E13-B2E1-C9DA3DF8EC88}" name=" Units of Service (UOS)" dataDxfId="32"/>
    <tableColumn id="13" xr3:uid="{BCCD795E-8978-4916-9A70-145D5EA1259B}" name=" Duration" dataDxfId="31"/>
    <tableColumn id="14" xr3:uid="{857AA37E-3E88-4A68-B169-64DD832F0A2E}" name="*  Service Cost " dataDxfId="30" dataCellStyle="Comma"/>
    <tableColumn id="15" xr3:uid="{721872A0-B893-493F-8C69-AE23CBC77073}" name="AVATAR Claim #" dataDxfId="29"/>
    <tableColumn id="16" xr3:uid="{B8BD8EAE-5454-4F25-9C9E-2D252866BE91}" name="PCCN # (see inst)" dataDxfId="28"/>
    <tableColumn id="17" xr3:uid="{6BF0E7B8-0B1F-4948-BBE7-DFEAECABBD16}" name="Reason Code" dataDxfId="27"/>
    <tableColumn id="18" xr3:uid="{8F1D2CA5-7FE0-442C-AD08-D875E31D6FF1}" name="NOTE:" dataDxfId="26"/>
    <tableColumn id="19" xr3:uid="{10AB2E30-F436-4AEA-8813-01E8877AA425}" name="* Service Voided (V), Replaced (R) or None (N)" dataDxfId="25"/>
    <tableColumn id="20" xr3:uid="{F8832480-921A-415C-A5FC-F4AF94C96D73}" name="* # in Group For Group Svcs" dataDxfId="24"/>
    <tableColumn id="21" xr3:uid="{1B02CB99-AB86-47E8-A137-7C7FDB9C6760}" name="*VOID Type" dataDxfId="23"/>
    <tableColumn id="22" xr3:uid="{7F675D66-F546-4623-B621-A215F0C5B179}" name="* MC (MCal) or SD (Short Doyle) " dataDxfId="22"/>
    <tableColumn id="23" xr3:uid="{BDC33421-3962-486E-B0D2-FE50E281357E}" name="* OHC Insurance Company ID #" dataDxfId="21"/>
    <tableColumn id="24" xr3:uid="{F4A65619-827C-4FA1-830E-759FE6A09517}" name="* OHC $ Amount Received" dataDxfId="20"/>
    <tableColumn id="25" xr3:uid="{70307E7D-A5A3-41EA-8B89-25BCA8D32321}" name="* OHC Date Received" dataDxfId="19"/>
    <tableColumn id="26" xr3:uid="{A096AC35-F3C8-48E2-A483-24AC8BD121CC}" name="* OHC Check or Warrant #" dataDxfId="18"/>
    <tableColumn id="27" xr3:uid="{0B89C2AE-EBDE-494B-925E-E9A5A2FB1CBE}" name="Recover Overpayment from Provider (Yes/No)" dataDxfId="17">
      <calculatedColumnFormula>IF(X10="","",IF(OR(X10=1,X10=2,X10=3,X10=5,X10=7,X10=8,X10=9),"Yes","No"))</calculatedColumnFormula>
    </tableColumn>
    <tableColumn id="28" xr3:uid="{5D10D829-492C-4630-BCE6-6E88D78EAE5E}" name="Contract Rate (Prior Year)" dataDxfId="16" dataCellStyle="Comma">
      <calculatedColumnFormula>IF(AND($AM$8=TRUE,$AO$8=FALSE),IFERROR(VLOOKUP(AS10,MHRatesTbl!L:Q,2,FALSE),""),IF(AND($AO$8=TRUE,$AM$8=FALSE),IFERROR(VLOOKUP(AS10,SUDRatesTbl!K:L,2,FALSE),""),""))</calculatedColumnFormula>
    </tableColumn>
    <tableColumn id="29" xr3:uid="{0ACB6FED-AE30-4AD8-BE48-AD7F17A8DDD6}" name="Total Amount" dataDxfId="15" dataCellStyle="Comma">
      <calculatedColumnFormula>IF(K10="","",K10*AI10)</calculatedColumnFormula>
    </tableColumn>
    <tableColumn id="30" xr3:uid="{59D412BF-E4F3-46DA-8F4F-324A9DEE9135}" name=" Contract Rate (Prior Year)" dataDxfId="14" dataCellStyle="Comma">
      <calculatedColumnFormula>IF(AND($AM$8=TRUE,$AO$8=FALSE),IFERROR(VLOOKUP(AT10,MHRatesTbl!L:Q,2,FALSE),""),IF(AND($AO$8=TRUE,$AM$8=FALSE),IFERROR(VLOOKUP(AT10,SUDRatesTbl!K:L,2,FALSE),""),""))</calculatedColumnFormula>
    </tableColumn>
    <tableColumn id="31" xr3:uid="{DF947489-7859-40DB-9832-5DEBA0DB9779}" name="Total Amount " dataDxfId="13" dataCellStyle="Comma">
      <calculatedColumnFormula>IF(S10="","",S10*AK10)</calculatedColumnFormula>
    </tableColumn>
    <tableColumn id="32" xr3:uid="{FD826BDD-3773-46AA-859A-1CA435E6D40C}" name="CR_Mode_Original" dataDxfId="12">
      <calculatedColumnFormula>IF(AND($AM$8=TRUE,$AO$8=FALSE),IFERROR(VLOOKUP(G10,'Avatar_Service Codes_MH'!A:O,12,FALSE),""),IF(AND($AO$8=TRUE,$AM$8=FALSE),IFERROR(VLOOKUP(G10,'Avatar_Service Codes_SUD'!A:M,12,FALSE),""),""))</calculatedColumnFormula>
    </tableColumn>
    <tableColumn id="36" xr3:uid="{4E9E1AF2-D290-4842-ACF5-AD4F12EC9775}" name="CR_SFC_Original" dataDxfId="11">
      <calculatedColumnFormula>IF(AND($AM$8=TRUE,$AO$8=FALSE),IFERROR(VLOOKUP(G10,'Avatar_Service Codes_MH'!A:O,13,FALSE),""),IF(AND($AO$8=TRUE,$AM$8=FALSE),IFERROR(VLOOKUP(G10,'Avatar_Service Codes_SUD'!A:M,13,FALSE),""),""))</calculatedColumnFormula>
    </tableColumn>
    <tableColumn id="33" xr3:uid="{6C1FED6A-981D-48A2-B963-3E54B29877A4}" name="CR_Mode_Replace" dataDxfId="10">
      <calculatedColumnFormula>IF(AND($AM$8=TRUE,$AO$8=FALSE),IFERROR(VLOOKUP(O10,'Avatar_Service Codes_MH'!A:O,12,FALSE),""),IF(AND($AO$8=TRUE,$AM$8=FALSE),IFERROR(VLOOKUP(O10,'Avatar_Service Codes_SUD'!A:M,12,FALSE),""),""))</calculatedColumnFormula>
    </tableColumn>
    <tableColumn id="37" xr3:uid="{7C90D58A-F167-4718-BEC5-59DC19F6AD08}" name="CR_SFC_Replace" dataDxfId="9">
      <calculatedColumnFormula>IF(AND($AM$8=TRUE,$AO$8=FALSE),IFERROR(VLOOKUP(O10,'Avatar_Service Codes_MH'!A:O,13,FALSE),""),IF(AND($AO$8=TRUE,$AM$8=FALSE),IFERROR(VLOOKUP(O10,'Avatar_Service Codes_SUD'!A:M,13,FALSE),""),""))</calculatedColumnFormula>
    </tableColumn>
    <tableColumn id="34" xr3:uid="{43B53E51-EA7C-4445-BB1A-21AC2697F682}" name="CR_Amount_Original" dataDxfId="8" dataCellStyle="Comma">
      <calculatedColumnFormula>AJ10</calculatedColumnFormula>
    </tableColumn>
    <tableColumn id="35" xr3:uid="{985FC8B5-9722-466E-BB88-450D8BA85B97}" name="CR_Amount_Replace" dataDxfId="7" dataCellStyle="Comma">
      <calculatedColumnFormula>AL10</calculatedColumnFormula>
    </tableColumn>
    <tableColumn id="38" xr3:uid="{719A7B4B-1638-4CF2-8D36-902839BCF481}" name="CR_Program Code/Mode/SFC_Original" dataDxfId="6">
      <calculatedColumnFormula>CONCATENATE($G$3,AM10,AN10)</calculatedColumnFormula>
    </tableColumn>
    <tableColumn id="39" xr3:uid="{F9046CA9-8D57-4BF5-93C2-38A5AE7AA385}" name="CR_Program Code/Mode/SFC_Replace" dataDxfId="5">
      <calculatedColumnFormula>CONCATENATE($G$3,AO10,AP10)</calculatedColumnFormula>
    </tableColumn>
    <tableColumn id="40" xr3:uid="{B6730A15-9AE6-4E04-81DF-5A0ACCEB5983}" name="CR_Concatenate Original_Mode/SFC" dataDxfId="4">
      <calculatedColumnFormula>CONCATENATE(AM10,AN10)</calculatedColumnFormula>
    </tableColumn>
    <tableColumn id="41" xr3:uid="{DC33F6F7-E6F6-405F-81CD-916CAF7E0C13}" name="CR_Concatenate Replace_Mode/SFC" dataDxfId="3">
      <calculatedColumnFormula>CONCATENATE(AO10,AP10)</calculatedColumnFormula>
    </tableColumn>
    <tableColumn id="42" xr3:uid="{626F1903-6A6A-4934-A383-A09D3935F3C1}" name="Total Difference" dataDxfId="2" dataCellStyle="Comma">
      <calculatedColumnFormula>IF(AND(AJ10="",AL10=""),"",IF(AND(AJ10&lt;&gt;"",AL10&lt;&gt;""),AJ10-AL10,AJ10))</calculatedColumn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?><Relationships xmlns="http://schemas.openxmlformats.org/package/2006/relationships"><Relationship Target="../printerSettings/printerSettings1.bin" Type="http://schemas.openxmlformats.org/officeDocument/2006/relationships/printerSettings" Id="rId1"></Relationship></Relationships>
</file>

<file path=xl/worksheets/_rels/sheet2.xml.rels><?xml version="1.0" encoding="UTF-8" ?><Relationships xmlns="http://schemas.openxmlformats.org/package/2006/relationships"><Relationship Target="../drawings/vmlDrawing1.vml" Type="http://schemas.openxmlformats.org/officeDocument/2006/relationships/vmlDrawing" Id="rId3"></Relationship><Relationship Target="../comments1.xml" Type="http://schemas.openxmlformats.org/officeDocument/2006/relationships/comments" Id="rId7"></Relationship><Relationship Target="../drawings/drawing1.xml" Type="http://schemas.openxmlformats.org/officeDocument/2006/relationships/drawing" Id="rId2"></Relationship><Relationship Target="../printerSettings/printerSettings2.bin" Type="http://schemas.openxmlformats.org/officeDocument/2006/relationships/printerSettings" Id="rId1"></Relationship><Relationship Target="../tables/table1.xml" Type="http://schemas.openxmlformats.org/officeDocument/2006/relationships/table" Id="rId6"></Relationship><Relationship Target="../ctrlProps/ctrlProp2.xml" Type="http://schemas.openxmlformats.org/officeDocument/2006/relationships/ctrlProp" Id="rId5"></Relationship><Relationship Target="../ctrlProps/ctrlProp1.xml" Type="http://schemas.openxmlformats.org/officeDocument/2006/relationships/ctrlProp" Id="rId4"></Relationship></Relationships>
</file>

<file path=xl/worksheets/_rels/sheet3.xml.rels><?xml version="1.0" encoding="UTF-8" ?><Relationships xmlns="http://schemas.openxmlformats.org/package/2006/relationships"><Relationship Target="../printerSettings/printerSettings3.bin" Type="http://schemas.openxmlformats.org/officeDocument/2006/relationships/printerSettings" Id="rId1"></Relationship></Relationships>
</file>

<file path=xl/worksheets/_rels/sheet7.xml.rels><?xml version="1.0" encoding="UTF-8" ?><Relationships xmlns="http://schemas.openxmlformats.org/package/2006/relationships"><Relationship Target="../comments2.xml" Type="http://schemas.openxmlformats.org/officeDocument/2006/relationships/comments" Id="rId3"></Relationship><Relationship Target="../drawings/vmlDrawing2.vml" Type="http://schemas.openxmlformats.org/officeDocument/2006/relationships/vmlDrawing" Id="rId2"></Relationship><Relationship Target="../printerSettings/printerSettings4.bin" Type="http://schemas.openxmlformats.org/officeDocument/2006/relationships/printerSettings" Id="rId1"></Relationship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9F2A18-C997-493D-BC5F-7A73889914AB}">
  <dimension ref="A1:T53"/>
  <sheetViews>
    <sheetView topLeftCell="A16" zoomScaleNormal="100" workbookViewId="0">
      <selection activeCell="H24" sqref="H24"/>
    </sheetView>
  </sheetViews>
  <sheetFormatPr defaultRowHeight="12" x14ac:dyDescent="0.2"/>
  <cols>
    <col min="1" max="16384" width="9.140625" style="326"/>
  </cols>
  <sheetData>
    <row r="1" spans="1:20" x14ac:dyDescent="0.2">
      <c r="A1" s="325" t="s">
        <v>3923</v>
      </c>
      <c r="D1" s="327"/>
      <c r="E1" s="328"/>
      <c r="F1" s="328"/>
      <c r="G1" s="329"/>
      <c r="H1" s="329"/>
      <c r="I1" s="330"/>
      <c r="J1" s="330"/>
      <c r="K1" s="328"/>
      <c r="L1" s="328"/>
      <c r="M1" s="328"/>
      <c r="N1" s="330"/>
      <c r="O1" s="330"/>
      <c r="R1" s="331"/>
      <c r="S1" s="327"/>
      <c r="T1" s="327"/>
    </row>
    <row r="2" spans="1:20" ht="11.25" customHeight="1" x14ac:dyDescent="0.2">
      <c r="A2" s="325" t="s">
        <v>3924</v>
      </c>
      <c r="D2" s="327"/>
      <c r="E2" s="328"/>
      <c r="F2" s="328"/>
      <c r="G2" s="329"/>
      <c r="H2" s="329"/>
      <c r="I2" s="330"/>
      <c r="J2" s="330"/>
      <c r="K2" s="328"/>
      <c r="L2" s="328"/>
      <c r="M2" s="328"/>
      <c r="N2" s="330"/>
      <c r="O2" s="330"/>
      <c r="R2" s="331"/>
      <c r="S2" s="327"/>
      <c r="T2" s="327"/>
    </row>
    <row r="3" spans="1:20" x14ac:dyDescent="0.2">
      <c r="A3" s="325" t="s">
        <v>3925</v>
      </c>
      <c r="D3" s="327"/>
      <c r="E3" s="328"/>
      <c r="F3" s="328"/>
      <c r="G3" s="329"/>
      <c r="H3" s="329"/>
      <c r="I3" s="330"/>
      <c r="J3" s="330"/>
      <c r="K3" s="328"/>
      <c r="L3" s="328"/>
      <c r="M3" s="328"/>
      <c r="N3" s="330"/>
      <c r="O3" s="330"/>
      <c r="R3" s="331"/>
      <c r="S3" s="327"/>
      <c r="T3" s="327"/>
    </row>
    <row r="4" spans="1:20" x14ac:dyDescent="0.2">
      <c r="A4" s="325" t="s">
        <v>3926</v>
      </c>
      <c r="D4" s="327"/>
      <c r="E4" s="328"/>
      <c r="F4" s="328"/>
      <c r="G4" s="329"/>
      <c r="H4" s="329"/>
      <c r="I4" s="330"/>
      <c r="J4" s="330"/>
      <c r="K4" s="328"/>
      <c r="L4" s="328"/>
      <c r="M4" s="328"/>
      <c r="N4" s="330"/>
      <c r="O4" s="330"/>
      <c r="R4" s="331"/>
      <c r="S4" s="327"/>
      <c r="T4" s="327"/>
    </row>
    <row r="5" spans="1:20" x14ac:dyDescent="0.2">
      <c r="A5" s="325" t="s">
        <v>3927</v>
      </c>
      <c r="D5" s="327"/>
      <c r="E5" s="328"/>
      <c r="F5" s="328"/>
      <c r="G5" s="329"/>
      <c r="H5" s="329"/>
      <c r="I5" s="330"/>
      <c r="J5" s="330"/>
      <c r="K5" s="328"/>
      <c r="L5" s="328"/>
      <c r="M5" s="328"/>
      <c r="N5" s="330"/>
      <c r="O5" s="330"/>
      <c r="R5" s="331"/>
      <c r="S5" s="327"/>
      <c r="T5" s="327"/>
    </row>
    <row r="6" spans="1:20" x14ac:dyDescent="0.2">
      <c r="A6" s="325" t="s">
        <v>3928</v>
      </c>
      <c r="D6" s="327"/>
      <c r="E6" s="328"/>
      <c r="F6" s="328"/>
      <c r="G6" s="329"/>
      <c r="H6" s="329"/>
      <c r="I6" s="330"/>
      <c r="J6" s="330"/>
      <c r="K6" s="328"/>
      <c r="L6" s="328"/>
      <c r="M6" s="328"/>
      <c r="N6" s="330"/>
      <c r="O6" s="330"/>
      <c r="R6" s="331"/>
      <c r="S6" s="327"/>
      <c r="T6" s="327"/>
    </row>
    <row r="7" spans="1:20" x14ac:dyDescent="0.2">
      <c r="A7" s="325" t="s">
        <v>3929</v>
      </c>
      <c r="D7" s="327"/>
      <c r="E7" s="328"/>
      <c r="F7" s="328"/>
      <c r="G7" s="329"/>
      <c r="H7" s="329"/>
      <c r="I7" s="330"/>
      <c r="J7" s="330"/>
      <c r="K7" s="328"/>
      <c r="L7" s="328"/>
      <c r="M7" s="328"/>
      <c r="N7" s="330"/>
      <c r="O7" s="330"/>
      <c r="R7" s="331"/>
      <c r="S7" s="327"/>
      <c r="T7" s="327"/>
    </row>
    <row r="8" spans="1:20" x14ac:dyDescent="0.2">
      <c r="A8" s="325" t="s">
        <v>3930</v>
      </c>
      <c r="D8" s="327"/>
      <c r="E8" s="328"/>
      <c r="F8" s="328"/>
      <c r="G8" s="329"/>
      <c r="H8" s="329"/>
      <c r="I8" s="330"/>
      <c r="J8" s="330"/>
      <c r="K8" s="328"/>
      <c r="L8" s="328"/>
      <c r="M8" s="328"/>
      <c r="N8" s="330"/>
      <c r="O8" s="330"/>
      <c r="R8" s="331"/>
      <c r="S8" s="327"/>
      <c r="T8" s="327"/>
    </row>
    <row r="9" spans="1:20" x14ac:dyDescent="0.2">
      <c r="A9" s="325" t="s">
        <v>3931</v>
      </c>
      <c r="D9" s="327"/>
      <c r="E9" s="328"/>
      <c r="F9" s="328"/>
      <c r="G9" s="329"/>
      <c r="H9" s="329"/>
      <c r="I9" s="330"/>
      <c r="J9" s="330"/>
      <c r="K9" s="328"/>
      <c r="L9" s="328"/>
      <c r="M9" s="328"/>
      <c r="N9" s="330"/>
      <c r="O9" s="330"/>
      <c r="R9" s="331"/>
      <c r="S9" s="327"/>
      <c r="T9" s="327"/>
    </row>
    <row r="10" spans="1:20" x14ac:dyDescent="0.2">
      <c r="A10" s="325" t="s">
        <v>3932</v>
      </c>
      <c r="D10" s="327"/>
      <c r="E10" s="328"/>
      <c r="F10" s="328"/>
      <c r="G10" s="329"/>
      <c r="H10" s="329"/>
      <c r="I10" s="330"/>
      <c r="J10" s="330"/>
      <c r="K10" s="328"/>
      <c r="L10" s="328"/>
      <c r="M10" s="328"/>
      <c r="N10" s="330"/>
      <c r="O10" s="330"/>
      <c r="R10" s="331"/>
      <c r="S10" s="327"/>
      <c r="T10" s="327"/>
    </row>
    <row r="11" spans="1:20" x14ac:dyDescent="0.2">
      <c r="A11" s="325" t="s">
        <v>3933</v>
      </c>
      <c r="D11" s="327"/>
      <c r="E11" s="328"/>
      <c r="F11" s="328"/>
      <c r="G11" s="329"/>
      <c r="H11" s="329"/>
      <c r="I11" s="330"/>
      <c r="J11" s="330"/>
      <c r="K11" s="328"/>
      <c r="L11" s="328"/>
      <c r="M11" s="328"/>
      <c r="N11" s="330"/>
      <c r="O11" s="330"/>
      <c r="R11" s="331"/>
      <c r="S11" s="327"/>
      <c r="T11" s="327"/>
    </row>
    <row r="12" spans="1:20" x14ac:dyDescent="0.2">
      <c r="A12" s="325" t="s">
        <v>3934</v>
      </c>
      <c r="D12" s="327"/>
      <c r="E12" s="328"/>
      <c r="F12" s="328"/>
      <c r="G12" s="329"/>
      <c r="H12" s="329"/>
      <c r="I12" s="330"/>
      <c r="J12" s="330"/>
      <c r="K12" s="328"/>
      <c r="L12" s="328"/>
      <c r="M12" s="328"/>
      <c r="N12" s="330"/>
      <c r="O12" s="330"/>
      <c r="R12" s="331"/>
      <c r="S12" s="327"/>
      <c r="T12" s="327"/>
    </row>
    <row r="13" spans="1:20" x14ac:dyDescent="0.2">
      <c r="A13" s="325" t="s">
        <v>3963</v>
      </c>
      <c r="D13" s="327"/>
      <c r="E13" s="328"/>
      <c r="F13" s="328"/>
      <c r="G13" s="329"/>
      <c r="H13" s="329"/>
      <c r="I13" s="330"/>
      <c r="J13" s="330"/>
      <c r="K13" s="328"/>
      <c r="L13" s="328"/>
      <c r="M13" s="328"/>
      <c r="N13" s="330"/>
      <c r="O13" s="330"/>
      <c r="R13" s="331"/>
      <c r="S13" s="327"/>
      <c r="T13" s="327"/>
    </row>
    <row r="14" spans="1:20" x14ac:dyDescent="0.2">
      <c r="A14" s="332" t="s">
        <v>3967</v>
      </c>
      <c r="D14" s="327"/>
      <c r="E14" s="328"/>
      <c r="F14" s="328"/>
      <c r="G14" s="329"/>
      <c r="H14" s="329"/>
      <c r="I14" s="330"/>
      <c r="J14" s="330"/>
      <c r="K14" s="328"/>
      <c r="L14" s="328"/>
      <c r="M14" s="328"/>
      <c r="N14" s="330"/>
      <c r="O14" s="330"/>
      <c r="R14" s="331"/>
      <c r="S14" s="327"/>
      <c r="T14" s="327"/>
    </row>
    <row r="15" spans="1:20" x14ac:dyDescent="0.2">
      <c r="A15" s="332" t="s">
        <v>3970</v>
      </c>
      <c r="D15" s="327"/>
      <c r="E15" s="328"/>
      <c r="F15" s="328"/>
      <c r="G15" s="329"/>
      <c r="H15" s="329"/>
      <c r="I15" s="330"/>
      <c r="J15" s="330"/>
      <c r="K15" s="328"/>
      <c r="L15" s="328"/>
      <c r="M15" s="328"/>
      <c r="N15" s="330"/>
      <c r="O15" s="330"/>
      <c r="R15" s="331"/>
      <c r="S15" s="327"/>
      <c r="T15" s="327"/>
    </row>
    <row r="16" spans="1:20" x14ac:dyDescent="0.2">
      <c r="A16" s="332" t="s">
        <v>3969</v>
      </c>
      <c r="D16" s="327"/>
      <c r="E16" s="328"/>
      <c r="F16" s="328"/>
      <c r="G16" s="329"/>
      <c r="H16" s="329"/>
      <c r="I16" s="330"/>
      <c r="J16" s="330"/>
      <c r="K16" s="328"/>
      <c r="L16" s="328"/>
      <c r="M16" s="328"/>
      <c r="N16" s="330"/>
      <c r="O16" s="330"/>
      <c r="R16" s="331"/>
      <c r="S16" s="327"/>
      <c r="T16" s="327"/>
    </row>
    <row r="17" spans="1:20" x14ac:dyDescent="0.2">
      <c r="A17" s="332" t="s">
        <v>3968</v>
      </c>
      <c r="D17" s="327"/>
      <c r="E17" s="328"/>
      <c r="F17" s="328"/>
      <c r="G17" s="329"/>
      <c r="H17" s="329"/>
      <c r="I17" s="330"/>
      <c r="J17" s="330"/>
      <c r="K17" s="328"/>
      <c r="L17" s="328"/>
      <c r="M17" s="328"/>
      <c r="N17" s="330"/>
      <c r="O17" s="330"/>
      <c r="R17" s="331"/>
      <c r="S17" s="327"/>
      <c r="T17" s="327"/>
    </row>
    <row r="18" spans="1:20" x14ac:dyDescent="0.2">
      <c r="A18" s="325" t="s">
        <v>3935</v>
      </c>
      <c r="D18" s="327"/>
      <c r="E18" s="328"/>
      <c r="F18" s="328"/>
      <c r="G18" s="329"/>
      <c r="H18" s="329"/>
      <c r="I18" s="330"/>
      <c r="J18" s="330"/>
      <c r="K18" s="328"/>
      <c r="L18" s="328"/>
      <c r="M18" s="328"/>
      <c r="N18" s="330"/>
      <c r="O18" s="330"/>
      <c r="R18" s="331"/>
      <c r="S18" s="327"/>
      <c r="T18" s="327"/>
    </row>
    <row r="19" spans="1:20" x14ac:dyDescent="0.2">
      <c r="A19" s="325" t="s">
        <v>3936</v>
      </c>
      <c r="D19" s="327"/>
      <c r="E19" s="328"/>
      <c r="F19" s="328"/>
      <c r="G19" s="329"/>
      <c r="H19" s="329"/>
      <c r="I19" s="330"/>
      <c r="J19" s="330"/>
      <c r="K19" s="328"/>
      <c r="L19" s="328"/>
      <c r="M19" s="328"/>
      <c r="N19" s="330"/>
      <c r="O19" s="330"/>
      <c r="R19" s="331"/>
      <c r="S19" s="327"/>
      <c r="T19" s="327"/>
    </row>
    <row r="20" spans="1:20" x14ac:dyDescent="0.2">
      <c r="A20" s="325" t="s">
        <v>3937</v>
      </c>
      <c r="D20" s="327"/>
      <c r="E20" s="328"/>
      <c r="F20" s="328"/>
      <c r="G20" s="329"/>
      <c r="H20" s="329"/>
      <c r="I20" s="330"/>
      <c r="J20" s="330"/>
      <c r="K20" s="328"/>
      <c r="L20" s="328"/>
      <c r="M20" s="328"/>
      <c r="N20" s="330"/>
      <c r="O20" s="330"/>
      <c r="R20" s="331"/>
      <c r="S20" s="327"/>
      <c r="T20" s="327"/>
    </row>
    <row r="21" spans="1:20" x14ac:dyDescent="0.2">
      <c r="A21" s="325" t="s">
        <v>3938</v>
      </c>
      <c r="D21" s="327"/>
      <c r="E21" s="328"/>
      <c r="F21" s="328"/>
      <c r="G21" s="329"/>
      <c r="H21" s="329"/>
      <c r="I21" s="330"/>
      <c r="J21" s="330"/>
      <c r="K21" s="328"/>
      <c r="L21" s="328"/>
      <c r="M21" s="328"/>
      <c r="N21" s="330"/>
      <c r="O21" s="330"/>
      <c r="R21" s="331"/>
      <c r="S21" s="327"/>
      <c r="T21" s="327"/>
    </row>
    <row r="22" spans="1:20" x14ac:dyDescent="0.2">
      <c r="A22" s="325" t="s">
        <v>3964</v>
      </c>
      <c r="D22" s="327"/>
      <c r="E22" s="328"/>
      <c r="F22" s="328"/>
      <c r="G22" s="329"/>
      <c r="H22" s="329"/>
      <c r="I22" s="330"/>
      <c r="J22" s="330"/>
      <c r="K22" s="328"/>
      <c r="L22" s="328"/>
      <c r="M22" s="328"/>
      <c r="N22" s="330"/>
      <c r="O22" s="330"/>
      <c r="R22" s="331"/>
      <c r="S22" s="327"/>
      <c r="T22" s="327"/>
    </row>
    <row r="23" spans="1:20" x14ac:dyDescent="0.2">
      <c r="A23" s="325" t="s">
        <v>3939</v>
      </c>
      <c r="D23" s="327"/>
      <c r="E23" s="328"/>
      <c r="F23" s="328"/>
      <c r="G23" s="329"/>
      <c r="H23" s="329"/>
      <c r="I23" s="330"/>
      <c r="J23" s="330"/>
      <c r="K23" s="328"/>
      <c r="L23" s="328"/>
      <c r="M23" s="328"/>
      <c r="N23" s="330"/>
      <c r="O23" s="330"/>
      <c r="R23" s="331"/>
      <c r="S23" s="327"/>
      <c r="T23" s="327"/>
    </row>
    <row r="24" spans="1:20" x14ac:dyDescent="0.2">
      <c r="A24" s="333" t="s">
        <v>3940</v>
      </c>
      <c r="D24" s="327"/>
      <c r="E24" s="328"/>
      <c r="F24" s="328"/>
      <c r="G24" s="329"/>
      <c r="H24" s="329"/>
      <c r="I24" s="330"/>
      <c r="J24" s="330"/>
      <c r="K24" s="328"/>
      <c r="L24" s="328"/>
      <c r="M24" s="328"/>
      <c r="N24" s="330"/>
      <c r="O24" s="330"/>
      <c r="R24" s="331"/>
      <c r="S24" s="327"/>
      <c r="T24" s="327"/>
    </row>
    <row r="25" spans="1:20" x14ac:dyDescent="0.2">
      <c r="A25" s="325" t="s">
        <v>3941</v>
      </c>
      <c r="C25" s="334"/>
      <c r="D25" s="327"/>
      <c r="E25" s="328"/>
      <c r="F25" s="328"/>
      <c r="G25" s="329"/>
      <c r="H25" s="329"/>
      <c r="I25" s="330"/>
      <c r="J25" s="330"/>
      <c r="K25" s="328"/>
      <c r="L25" s="328"/>
      <c r="M25" s="328"/>
      <c r="N25" s="330"/>
      <c r="O25" s="330"/>
      <c r="R25" s="331"/>
      <c r="S25" s="327"/>
      <c r="T25" s="327"/>
    </row>
    <row r="26" spans="1:20" x14ac:dyDescent="0.2">
      <c r="A26" s="325" t="s">
        <v>3958</v>
      </c>
      <c r="D26" s="327"/>
      <c r="E26" s="328"/>
      <c r="F26" s="328"/>
      <c r="G26" s="329"/>
      <c r="H26" s="329"/>
      <c r="I26" s="330"/>
      <c r="J26" s="330"/>
      <c r="K26" s="328"/>
      <c r="L26" s="328"/>
      <c r="M26" s="328"/>
      <c r="N26" s="330"/>
      <c r="O26" s="330"/>
      <c r="R26" s="331"/>
      <c r="S26" s="327"/>
      <c r="T26" s="327"/>
    </row>
    <row r="27" spans="1:20" x14ac:dyDescent="0.2">
      <c r="C27" s="334" t="s">
        <v>3942</v>
      </c>
      <c r="D27" s="327"/>
      <c r="E27" s="328"/>
      <c r="F27" s="328"/>
      <c r="G27" s="329"/>
      <c r="H27" s="329"/>
      <c r="I27" s="330"/>
      <c r="J27" s="330"/>
      <c r="K27" s="328"/>
      <c r="L27" s="328"/>
      <c r="M27" s="328"/>
      <c r="N27" s="330"/>
      <c r="O27" s="330"/>
      <c r="R27" s="331"/>
      <c r="S27" s="327"/>
      <c r="T27" s="327"/>
    </row>
    <row r="28" spans="1:20" x14ac:dyDescent="0.2">
      <c r="C28" s="334" t="s">
        <v>3979</v>
      </c>
      <c r="D28" s="327"/>
      <c r="E28" s="328"/>
      <c r="F28" s="328"/>
      <c r="G28" s="329"/>
      <c r="H28" s="329"/>
      <c r="I28" s="330"/>
      <c r="J28" s="330"/>
      <c r="K28" s="328"/>
      <c r="L28" s="328"/>
      <c r="M28" s="328"/>
      <c r="N28" s="330"/>
      <c r="O28" s="330"/>
      <c r="R28" s="331"/>
      <c r="S28" s="327"/>
      <c r="T28" s="327"/>
    </row>
    <row r="29" spans="1:20" x14ac:dyDescent="0.2">
      <c r="C29" s="334" t="s">
        <v>3980</v>
      </c>
      <c r="D29" s="327"/>
      <c r="E29" s="328"/>
      <c r="F29" s="328"/>
      <c r="G29" s="329"/>
      <c r="H29" s="329"/>
      <c r="I29" s="330"/>
      <c r="J29" s="330"/>
      <c r="K29" s="328"/>
      <c r="L29" s="328"/>
      <c r="M29" s="328"/>
      <c r="N29" s="330"/>
      <c r="O29" s="330"/>
      <c r="R29" s="331"/>
      <c r="S29" s="327"/>
      <c r="T29" s="327"/>
    </row>
    <row r="30" spans="1:20" x14ac:dyDescent="0.2">
      <c r="C30" s="334" t="s">
        <v>3981</v>
      </c>
      <c r="D30" s="327"/>
      <c r="E30" s="328"/>
      <c r="F30" s="328"/>
      <c r="G30" s="329"/>
      <c r="H30" s="329"/>
      <c r="I30" s="330"/>
      <c r="J30" s="330"/>
      <c r="K30" s="328"/>
      <c r="L30" s="328"/>
      <c r="M30" s="328"/>
      <c r="N30" s="330"/>
      <c r="O30" s="330"/>
      <c r="R30" s="331"/>
      <c r="S30" s="327"/>
      <c r="T30" s="327"/>
    </row>
    <row r="31" spans="1:20" x14ac:dyDescent="0.2">
      <c r="C31" s="334" t="s">
        <v>3982</v>
      </c>
      <c r="D31" s="327"/>
      <c r="E31" s="328"/>
      <c r="F31" s="328"/>
      <c r="G31" s="329"/>
      <c r="H31" s="329"/>
      <c r="I31" s="330"/>
      <c r="J31" s="330"/>
      <c r="K31" s="328"/>
      <c r="L31" s="328"/>
      <c r="M31" s="328"/>
      <c r="N31" s="330"/>
      <c r="O31" s="330"/>
      <c r="R31" s="331"/>
      <c r="S31" s="327"/>
      <c r="T31" s="327"/>
    </row>
    <row r="32" spans="1:20" x14ac:dyDescent="0.2">
      <c r="C32" s="334" t="s">
        <v>3983</v>
      </c>
      <c r="D32" s="327"/>
      <c r="E32" s="328"/>
      <c r="F32" s="328"/>
      <c r="G32" s="329"/>
      <c r="H32" s="329"/>
      <c r="I32" s="330"/>
      <c r="J32" s="330"/>
      <c r="K32" s="328"/>
      <c r="L32" s="328"/>
      <c r="M32" s="328"/>
      <c r="N32" s="330"/>
      <c r="O32" s="330"/>
      <c r="R32" s="331"/>
      <c r="S32" s="327"/>
      <c r="T32" s="327"/>
    </row>
    <row r="33" spans="1:20" x14ac:dyDescent="0.2">
      <c r="C33" s="334" t="s">
        <v>3984</v>
      </c>
      <c r="D33" s="327"/>
      <c r="E33" s="328"/>
      <c r="F33" s="328"/>
      <c r="G33" s="329"/>
      <c r="H33" s="329"/>
      <c r="I33" s="330"/>
      <c r="J33" s="330"/>
      <c r="K33" s="328"/>
      <c r="L33" s="328"/>
      <c r="M33" s="328"/>
      <c r="N33" s="330"/>
      <c r="O33" s="330"/>
      <c r="R33" s="331"/>
      <c r="S33" s="327"/>
      <c r="T33" s="327"/>
    </row>
    <row r="34" spans="1:20" x14ac:dyDescent="0.2">
      <c r="C34" s="334" t="s">
        <v>3985</v>
      </c>
      <c r="D34" s="327"/>
      <c r="E34" s="328"/>
      <c r="F34" s="328"/>
      <c r="G34" s="329"/>
      <c r="H34" s="329"/>
      <c r="I34" s="330"/>
      <c r="J34" s="330"/>
      <c r="K34" s="328"/>
      <c r="L34" s="328"/>
      <c r="M34" s="328"/>
      <c r="N34" s="330"/>
      <c r="O34" s="330"/>
      <c r="R34" s="331"/>
      <c r="S34" s="327"/>
      <c r="T34" s="327"/>
    </row>
    <row r="35" spans="1:20" x14ac:dyDescent="0.2">
      <c r="C35" s="334" t="s">
        <v>3986</v>
      </c>
      <c r="D35" s="327"/>
      <c r="E35" s="328"/>
      <c r="F35" s="328"/>
      <c r="G35" s="329"/>
      <c r="H35" s="329"/>
      <c r="I35" s="330"/>
      <c r="J35" s="330"/>
      <c r="K35" s="328"/>
      <c r="L35" s="328"/>
      <c r="M35" s="328"/>
      <c r="N35" s="330"/>
      <c r="O35" s="330"/>
      <c r="R35" s="331"/>
      <c r="S35" s="327"/>
      <c r="T35" s="327"/>
    </row>
    <row r="36" spans="1:20" x14ac:dyDescent="0.2">
      <c r="C36" s="334" t="s">
        <v>3987</v>
      </c>
      <c r="D36" s="327"/>
      <c r="E36" s="328"/>
      <c r="F36" s="328"/>
      <c r="G36" s="329"/>
      <c r="H36" s="329"/>
      <c r="I36" s="330"/>
      <c r="J36" s="330"/>
      <c r="K36" s="328"/>
      <c r="L36" s="328"/>
      <c r="M36" s="328"/>
      <c r="N36" s="330"/>
      <c r="O36" s="330"/>
      <c r="R36" s="331"/>
      <c r="S36" s="327"/>
      <c r="T36" s="327"/>
    </row>
    <row r="37" spans="1:20" s="335" customFormat="1" x14ac:dyDescent="0.2">
      <c r="A37" s="325" t="s">
        <v>3971</v>
      </c>
      <c r="C37" s="334"/>
      <c r="D37" s="337"/>
      <c r="E37" s="336"/>
      <c r="F37" s="336"/>
      <c r="G37" s="338"/>
      <c r="H37" s="338"/>
      <c r="I37" s="339"/>
      <c r="J37" s="339"/>
      <c r="K37" s="336"/>
      <c r="L37" s="336"/>
      <c r="M37" s="336"/>
      <c r="N37" s="339"/>
      <c r="O37" s="339"/>
      <c r="R37" s="341"/>
      <c r="S37" s="337"/>
      <c r="T37" s="337"/>
    </row>
    <row r="38" spans="1:20" x14ac:dyDescent="0.2">
      <c r="A38" s="325" t="s">
        <v>3943</v>
      </c>
      <c r="D38" s="327"/>
      <c r="E38" s="328"/>
      <c r="F38" s="328"/>
      <c r="G38" s="329"/>
      <c r="H38" s="329"/>
      <c r="I38" s="330"/>
      <c r="J38" s="330"/>
      <c r="K38" s="328"/>
      <c r="L38" s="328"/>
      <c r="M38" s="328"/>
      <c r="N38" s="330"/>
      <c r="O38" s="330"/>
      <c r="R38" s="331"/>
      <c r="S38" s="327"/>
      <c r="T38" s="327"/>
    </row>
    <row r="39" spans="1:20" x14ac:dyDescent="0.2">
      <c r="A39" s="325" t="s">
        <v>3944</v>
      </c>
      <c r="D39" s="327"/>
      <c r="E39" s="328"/>
      <c r="F39" s="328"/>
      <c r="G39" s="329"/>
      <c r="H39" s="329"/>
      <c r="I39" s="330"/>
      <c r="J39" s="330"/>
      <c r="K39" s="328"/>
      <c r="L39" s="328"/>
      <c r="M39" s="328"/>
      <c r="N39" s="330"/>
      <c r="O39" s="330"/>
      <c r="R39" s="331"/>
      <c r="S39" s="327"/>
      <c r="T39" s="327"/>
    </row>
    <row r="40" spans="1:20" x14ac:dyDescent="0.2">
      <c r="A40" s="325" t="s">
        <v>3945</v>
      </c>
      <c r="D40" s="327"/>
      <c r="E40" s="328"/>
      <c r="F40" s="328"/>
      <c r="G40" s="329"/>
      <c r="H40" s="329"/>
      <c r="I40" s="330"/>
      <c r="J40" s="330"/>
      <c r="K40" s="328"/>
      <c r="L40" s="328"/>
      <c r="M40" s="328"/>
      <c r="N40" s="330"/>
      <c r="O40" s="330"/>
      <c r="R40" s="331"/>
      <c r="S40" s="327"/>
      <c r="T40" s="327"/>
    </row>
    <row r="41" spans="1:20" x14ac:dyDescent="0.2">
      <c r="A41" s="333" t="s">
        <v>3946</v>
      </c>
      <c r="D41" s="327"/>
      <c r="E41" s="328"/>
      <c r="F41" s="328"/>
      <c r="G41" s="329"/>
      <c r="H41" s="329"/>
      <c r="I41" s="330"/>
      <c r="J41" s="330"/>
      <c r="K41" s="328"/>
      <c r="L41" s="328"/>
      <c r="M41" s="328"/>
      <c r="N41" s="330"/>
      <c r="O41" s="330"/>
      <c r="R41" s="331"/>
      <c r="S41" s="327"/>
      <c r="T41" s="327"/>
    </row>
    <row r="42" spans="1:20" x14ac:dyDescent="0.2">
      <c r="A42" s="325" t="s">
        <v>3947</v>
      </c>
      <c r="D42" s="327"/>
      <c r="E42" s="328"/>
      <c r="F42" s="328"/>
      <c r="G42" s="329"/>
      <c r="H42" s="329"/>
      <c r="I42" s="330"/>
      <c r="J42" s="330"/>
      <c r="K42" s="328"/>
      <c r="L42" s="328"/>
      <c r="M42" s="328"/>
      <c r="N42" s="330"/>
      <c r="O42" s="330"/>
      <c r="R42" s="331"/>
      <c r="S42" s="327"/>
      <c r="T42" s="327"/>
    </row>
    <row r="43" spans="1:20" x14ac:dyDescent="0.2">
      <c r="A43" s="325" t="s">
        <v>3948</v>
      </c>
      <c r="D43" s="327"/>
      <c r="E43" s="328"/>
      <c r="F43" s="328"/>
      <c r="G43" s="329"/>
      <c r="H43" s="329"/>
      <c r="I43" s="330"/>
      <c r="J43" s="330"/>
      <c r="K43" s="328"/>
      <c r="L43" s="328"/>
      <c r="M43" s="328"/>
      <c r="N43" s="330"/>
      <c r="O43" s="330"/>
      <c r="R43" s="331"/>
      <c r="S43" s="327"/>
      <c r="T43" s="327"/>
    </row>
    <row r="44" spans="1:20" x14ac:dyDescent="0.2">
      <c r="A44" s="325" t="s">
        <v>3949</v>
      </c>
      <c r="D44" s="327"/>
      <c r="E44" s="328"/>
      <c r="F44" s="328"/>
      <c r="G44" s="329"/>
      <c r="H44" s="329"/>
      <c r="I44" s="330"/>
      <c r="J44" s="330"/>
      <c r="K44" s="328"/>
      <c r="L44" s="328"/>
      <c r="M44" s="328"/>
      <c r="N44" s="330"/>
      <c r="O44" s="330"/>
      <c r="R44" s="331"/>
      <c r="S44" s="327"/>
      <c r="T44" s="327"/>
    </row>
    <row r="45" spans="1:20" x14ac:dyDescent="0.2">
      <c r="A45" s="333" t="s">
        <v>3950</v>
      </c>
      <c r="D45" s="327"/>
      <c r="E45" s="328"/>
      <c r="F45" s="328"/>
      <c r="G45" s="329"/>
      <c r="H45" s="329"/>
      <c r="I45" s="330"/>
      <c r="J45" s="330"/>
      <c r="K45" s="328"/>
      <c r="L45" s="328"/>
      <c r="M45" s="328"/>
      <c r="N45" s="330"/>
      <c r="O45" s="330"/>
      <c r="R45" s="331"/>
      <c r="S45" s="327"/>
      <c r="T45" s="327"/>
    </row>
    <row r="46" spans="1:20" x14ac:dyDescent="0.2">
      <c r="A46" s="333" t="s">
        <v>3951</v>
      </c>
      <c r="D46" s="327"/>
      <c r="E46" s="328"/>
      <c r="F46" s="328"/>
      <c r="G46" s="329"/>
      <c r="H46" s="329"/>
      <c r="I46" s="330"/>
      <c r="J46" s="330"/>
      <c r="K46" s="328"/>
      <c r="L46" s="328"/>
      <c r="M46" s="328"/>
      <c r="N46" s="330"/>
      <c r="O46" s="330"/>
      <c r="R46" s="331"/>
      <c r="S46" s="327"/>
      <c r="T46" s="327"/>
    </row>
    <row r="47" spans="1:20" x14ac:dyDescent="0.2">
      <c r="A47" s="333" t="s">
        <v>3952</v>
      </c>
      <c r="D47" s="327"/>
      <c r="E47" s="328"/>
      <c r="F47" s="328"/>
      <c r="G47" s="329"/>
      <c r="H47" s="329"/>
      <c r="I47" s="330"/>
      <c r="J47" s="330"/>
      <c r="K47" s="328"/>
      <c r="L47" s="328"/>
      <c r="M47" s="328"/>
      <c r="N47" s="330"/>
      <c r="O47" s="330"/>
      <c r="R47" s="331"/>
      <c r="S47" s="327"/>
      <c r="T47" s="327"/>
    </row>
    <row r="48" spans="1:20" x14ac:dyDescent="0.2">
      <c r="A48" s="333" t="s">
        <v>3953</v>
      </c>
      <c r="D48" s="327"/>
      <c r="E48" s="328"/>
      <c r="F48" s="328"/>
      <c r="G48" s="329"/>
      <c r="H48" s="329"/>
      <c r="I48" s="330"/>
      <c r="J48" s="330"/>
      <c r="K48" s="328"/>
      <c r="L48" s="328"/>
      <c r="M48" s="328"/>
      <c r="N48" s="330"/>
      <c r="O48" s="330"/>
      <c r="R48" s="331"/>
      <c r="S48" s="327"/>
      <c r="T48" s="327"/>
    </row>
    <row r="49" spans="1:20" x14ac:dyDescent="0.2">
      <c r="A49" s="333" t="s">
        <v>3954</v>
      </c>
      <c r="D49" s="327"/>
      <c r="E49" s="328"/>
      <c r="F49" s="328"/>
      <c r="G49" s="329"/>
      <c r="H49" s="329"/>
      <c r="I49" s="330"/>
      <c r="J49" s="330"/>
      <c r="K49" s="328"/>
      <c r="L49" s="328"/>
      <c r="M49" s="328"/>
      <c r="N49" s="330"/>
      <c r="O49" s="330"/>
      <c r="R49" s="331"/>
      <c r="S49" s="327"/>
      <c r="T49" s="327"/>
    </row>
    <row r="50" spans="1:20" x14ac:dyDescent="0.2">
      <c r="A50" s="333" t="s">
        <v>3955</v>
      </c>
      <c r="D50" s="327"/>
      <c r="E50" s="328"/>
      <c r="F50" s="328"/>
      <c r="G50" s="329"/>
      <c r="H50" s="329"/>
      <c r="I50" s="330"/>
      <c r="J50" s="330"/>
      <c r="K50" s="328"/>
      <c r="L50" s="328"/>
      <c r="M50" s="328"/>
      <c r="N50" s="330"/>
      <c r="O50" s="330"/>
      <c r="R50" s="331"/>
      <c r="S50" s="327"/>
      <c r="T50" s="327"/>
    </row>
    <row r="51" spans="1:20" x14ac:dyDescent="0.2">
      <c r="A51" s="325" t="s">
        <v>3956</v>
      </c>
      <c r="D51" s="327"/>
      <c r="E51" s="328"/>
      <c r="F51" s="328"/>
      <c r="G51" s="329"/>
      <c r="H51" s="329"/>
      <c r="I51" s="330"/>
      <c r="J51" s="330"/>
      <c r="K51" s="328"/>
      <c r="L51" s="328"/>
      <c r="M51" s="328"/>
      <c r="N51" s="330"/>
      <c r="O51" s="330"/>
      <c r="R51" s="331"/>
      <c r="S51" s="327"/>
      <c r="T51" s="327"/>
    </row>
    <row r="52" spans="1:20" x14ac:dyDescent="0.2">
      <c r="A52" s="333" t="s">
        <v>3957</v>
      </c>
      <c r="D52" s="327"/>
      <c r="E52" s="328"/>
      <c r="F52" s="328"/>
      <c r="G52" s="329"/>
      <c r="H52" s="329"/>
      <c r="I52" s="330"/>
      <c r="J52" s="330"/>
      <c r="K52" s="328"/>
      <c r="L52" s="328"/>
      <c r="M52" s="328"/>
      <c r="N52" s="330"/>
      <c r="O52" s="330"/>
      <c r="R52" s="331"/>
      <c r="S52" s="327"/>
      <c r="T52" s="327"/>
    </row>
    <row r="53" spans="1:20" ht="15" customHeight="1" x14ac:dyDescent="0.2">
      <c r="A53" s="335" t="s">
        <v>3961</v>
      </c>
      <c r="B53" s="336"/>
      <c r="C53" s="335"/>
      <c r="D53" s="337"/>
      <c r="E53" s="336"/>
      <c r="F53" s="336"/>
      <c r="G53" s="338"/>
      <c r="H53" s="338"/>
      <c r="I53" s="339"/>
      <c r="J53" s="339"/>
      <c r="K53" s="336"/>
      <c r="L53" s="328"/>
      <c r="M53" s="328"/>
      <c r="N53" s="330"/>
      <c r="O53" s="330"/>
      <c r="R53" s="331"/>
      <c r="S53" s="327"/>
      <c r="T53" s="327"/>
    </row>
  </sheetData>
  <sheetProtection algorithmName="SHA-512" hashValue="DPHPqM+xCrORZ3SbFxRRd4NTsXslnbkl1dLFkaSCsYWkWMsLP/tTLsIjr9X0UQul+YIouwIYZbprcTJH7pVnfQ==" saltValue="cVp7gv9Ak2O/hEdkP+4spQ==" spinCount="100000" sheet="1" objects="1" scenarios="1"/>
  <pageMargins left="0.7" right="0.7" top="0.75" bottom="0.75" header="0.3" footer="0.3"/>
  <pageSetup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D07EE0-59E7-4418-BCF7-CD3D46B8E989}">
  <sheetPr codeName="Sheet1"/>
  <dimension ref="A1:IR77"/>
  <sheetViews>
    <sheetView showGridLines="0" tabSelected="1" zoomScale="90" zoomScaleNormal="90" workbookViewId="0">
      <selection activeCell="E1" sqref="E1"/>
    </sheetView>
  </sheetViews>
  <sheetFormatPr defaultRowHeight="15" x14ac:dyDescent="0.25"/>
  <cols>
    <col min="1" max="1" width="2.85546875" style="3" customWidth="1"/>
    <col min="2" max="2" width="19" style="13" customWidth="1"/>
    <col min="3" max="3" width="10" style="13" customWidth="1"/>
    <col min="4" max="4" width="7.85546875" style="13" customWidth="1"/>
    <col min="5" max="5" width="8.42578125" style="15" customWidth="1"/>
    <col min="6" max="6" width="9.28515625" style="16" customWidth="1"/>
    <col min="7" max="7" width="9.28515625" style="13" customWidth="1"/>
    <col min="8" max="8" width="6.5703125" style="24" customWidth="1"/>
    <col min="9" max="9" width="5.85546875" style="24" customWidth="1"/>
    <col min="10" max="10" width="7.42578125" style="24" customWidth="1"/>
    <col min="11" max="11" width="8.85546875" style="17" customWidth="1"/>
    <col min="12" max="12" width="9" style="17" customWidth="1"/>
    <col min="13" max="13" width="11.7109375" style="17" customWidth="1"/>
    <col min="14" max="14" width="7.42578125" style="16" customWidth="1"/>
    <col min="15" max="15" width="7.7109375" style="13" customWidth="1"/>
    <col min="16" max="16" width="8" style="2" customWidth="1"/>
    <col min="17" max="17" width="6.140625" style="2" customWidth="1"/>
    <col min="18" max="18" width="7" style="13" customWidth="1"/>
    <col min="19" max="19" width="8.7109375" style="17" customWidth="1"/>
    <col min="20" max="20" width="9.5703125" style="17" customWidth="1"/>
    <col min="21" max="21" width="10.85546875" style="102" customWidth="1"/>
    <col min="22" max="22" width="8.7109375" style="21" customWidth="1"/>
    <col min="23" max="23" width="8.42578125" style="16" customWidth="1"/>
    <col min="24" max="24" width="7.7109375" customWidth="1"/>
    <col min="25" max="25" width="13.7109375" customWidth="1"/>
    <col min="26" max="26" width="9.42578125" style="18" customWidth="1"/>
    <col min="27" max="28" width="9.42578125" style="1" customWidth="1"/>
    <col min="29" max="29" width="9.42578125" style="19" customWidth="1"/>
    <col min="30" max="30" width="10" style="21" customWidth="1"/>
    <col min="31" max="31" width="9.42578125" style="22" customWidth="1"/>
    <col min="32" max="32" width="9.42578125" style="14" customWidth="1"/>
    <col min="33" max="33" width="11.140625" style="23" customWidth="1"/>
    <col min="34" max="34" width="12.42578125" hidden="1" customWidth="1"/>
    <col min="35" max="35" width="8.42578125" style="272" hidden="1" customWidth="1"/>
    <col min="36" max="36" width="9.42578125" style="102" hidden="1" customWidth="1"/>
    <col min="37" max="37" width="8.140625" style="272" hidden="1" customWidth="1"/>
    <col min="38" max="38" width="10" style="102" hidden="1" customWidth="1"/>
    <col min="39" max="39" width="11.140625" hidden="1" customWidth="1"/>
    <col min="40" max="40" width="9.85546875" hidden="1" customWidth="1"/>
    <col min="41" max="42" width="10" hidden="1" customWidth="1"/>
    <col min="43" max="43" width="11" style="102" hidden="1" customWidth="1"/>
    <col min="44" max="44" width="11.140625" style="102" hidden="1" customWidth="1"/>
    <col min="45" max="45" width="14.85546875" hidden="1" customWidth="1"/>
    <col min="46" max="46" width="12.5703125" hidden="1" customWidth="1"/>
    <col min="47" max="48" width="9.5703125" hidden="1" customWidth="1"/>
    <col min="49" max="49" width="10" style="102" hidden="1" customWidth="1"/>
    <col min="50" max="50" width="9.140625" customWidth="1"/>
    <col min="253" max="253" width="4.28515625" customWidth="1"/>
    <col min="254" max="254" width="14.7109375" customWidth="1"/>
    <col min="255" max="255" width="8.5703125" customWidth="1"/>
    <col min="256" max="256" width="11.85546875" customWidth="1"/>
    <col min="257" max="257" width="8.140625" customWidth="1"/>
    <col min="258" max="258" width="8.5703125" customWidth="1"/>
    <col min="259" max="259" width="11.140625" customWidth="1"/>
    <col min="260" max="260" width="8.42578125" customWidth="1"/>
    <col min="261" max="261" width="6" customWidth="1"/>
    <col min="262" max="262" width="6.28515625" customWidth="1"/>
    <col min="263" max="263" width="6.5703125" customWidth="1"/>
    <col min="264" max="264" width="7.85546875" customWidth="1"/>
    <col min="265" max="265" width="8.5703125" customWidth="1"/>
    <col min="266" max="267" width="10" customWidth="1"/>
    <col min="268" max="268" width="8" customWidth="1"/>
    <col min="269" max="269" width="6.5703125" customWidth="1"/>
    <col min="270" max="270" width="5.42578125" customWidth="1"/>
    <col min="271" max="271" width="6.5703125" customWidth="1"/>
    <col min="272" max="272" width="7.7109375" customWidth="1"/>
    <col min="273" max="273" width="6.42578125" customWidth="1"/>
    <col min="275" max="276" width="10.42578125" customWidth="1"/>
    <col min="277" max="277" width="7.140625" customWidth="1"/>
    <col min="278" max="278" width="9" customWidth="1"/>
    <col min="279" max="279" width="7.85546875" customWidth="1"/>
    <col min="280" max="280" width="11.5703125" customWidth="1"/>
    <col min="281" max="281" width="9.42578125" customWidth="1"/>
    <col min="282" max="283" width="6.140625" customWidth="1"/>
    <col min="284" max="284" width="7.42578125" customWidth="1"/>
    <col min="285" max="285" width="10" customWidth="1"/>
    <col min="509" max="509" width="4.28515625" customWidth="1"/>
    <col min="510" max="510" width="14.7109375" customWidth="1"/>
    <col min="511" max="511" width="8.5703125" customWidth="1"/>
    <col min="512" max="512" width="11.85546875" customWidth="1"/>
    <col min="513" max="513" width="8.140625" customWidth="1"/>
    <col min="514" max="514" width="8.5703125" customWidth="1"/>
    <col min="515" max="515" width="11.140625" customWidth="1"/>
    <col min="516" max="516" width="8.42578125" customWidth="1"/>
    <col min="517" max="517" width="6" customWidth="1"/>
    <col min="518" max="518" width="6.28515625" customWidth="1"/>
    <col min="519" max="519" width="6.5703125" customWidth="1"/>
    <col min="520" max="520" width="7.85546875" customWidth="1"/>
    <col min="521" max="521" width="8.5703125" customWidth="1"/>
    <col min="522" max="523" width="10" customWidth="1"/>
    <col min="524" max="524" width="8" customWidth="1"/>
    <col min="525" max="525" width="6.5703125" customWidth="1"/>
    <col min="526" max="526" width="5.42578125" customWidth="1"/>
    <col min="527" max="527" width="6.5703125" customWidth="1"/>
    <col min="528" max="528" width="7.7109375" customWidth="1"/>
    <col min="529" max="529" width="6.42578125" customWidth="1"/>
    <col min="531" max="532" width="10.42578125" customWidth="1"/>
    <col min="533" max="533" width="7.140625" customWidth="1"/>
    <col min="534" max="534" width="9" customWidth="1"/>
    <col min="535" max="535" width="7.85546875" customWidth="1"/>
    <col min="536" max="536" width="11.5703125" customWidth="1"/>
    <col min="537" max="537" width="9.42578125" customWidth="1"/>
    <col min="538" max="539" width="6.140625" customWidth="1"/>
    <col min="540" max="540" width="7.42578125" customWidth="1"/>
    <col min="541" max="541" width="10" customWidth="1"/>
    <col min="765" max="765" width="4.28515625" customWidth="1"/>
    <col min="766" max="766" width="14.7109375" customWidth="1"/>
    <col min="767" max="767" width="8.5703125" customWidth="1"/>
    <col min="768" max="768" width="11.85546875" customWidth="1"/>
    <col min="769" max="769" width="8.140625" customWidth="1"/>
    <col min="770" max="770" width="8.5703125" customWidth="1"/>
    <col min="771" max="771" width="11.140625" customWidth="1"/>
    <col min="772" max="772" width="8.42578125" customWidth="1"/>
    <col min="773" max="773" width="6" customWidth="1"/>
    <col min="774" max="774" width="6.28515625" customWidth="1"/>
    <col min="775" max="775" width="6.5703125" customWidth="1"/>
    <col min="776" max="776" width="7.85546875" customWidth="1"/>
    <col min="777" max="777" width="8.5703125" customWidth="1"/>
    <col min="778" max="779" width="10" customWidth="1"/>
    <col min="780" max="780" width="8" customWidth="1"/>
    <col min="781" max="781" width="6.5703125" customWidth="1"/>
    <col min="782" max="782" width="5.42578125" customWidth="1"/>
    <col min="783" max="783" width="6.5703125" customWidth="1"/>
    <col min="784" max="784" width="7.7109375" customWidth="1"/>
    <col min="785" max="785" width="6.42578125" customWidth="1"/>
    <col min="787" max="788" width="10.42578125" customWidth="1"/>
    <col min="789" max="789" width="7.140625" customWidth="1"/>
    <col min="790" max="790" width="9" customWidth="1"/>
    <col min="791" max="791" width="7.85546875" customWidth="1"/>
    <col min="792" max="792" width="11.5703125" customWidth="1"/>
    <col min="793" max="793" width="9.42578125" customWidth="1"/>
    <col min="794" max="795" width="6.140625" customWidth="1"/>
    <col min="796" max="796" width="7.42578125" customWidth="1"/>
    <col min="797" max="797" width="10" customWidth="1"/>
    <col min="1021" max="1021" width="4.28515625" customWidth="1"/>
    <col min="1022" max="1022" width="14.7109375" customWidth="1"/>
    <col min="1023" max="1023" width="8.5703125" customWidth="1"/>
    <col min="1024" max="1024" width="11.85546875" customWidth="1"/>
    <col min="1025" max="1025" width="8.140625" customWidth="1"/>
    <col min="1026" max="1026" width="8.5703125" customWidth="1"/>
    <col min="1027" max="1027" width="11.140625" customWidth="1"/>
    <col min="1028" max="1028" width="8.42578125" customWidth="1"/>
    <col min="1029" max="1029" width="6" customWidth="1"/>
    <col min="1030" max="1030" width="6.28515625" customWidth="1"/>
    <col min="1031" max="1031" width="6.5703125" customWidth="1"/>
    <col min="1032" max="1032" width="7.85546875" customWidth="1"/>
    <col min="1033" max="1033" width="8.5703125" customWidth="1"/>
    <col min="1034" max="1035" width="10" customWidth="1"/>
    <col min="1036" max="1036" width="8" customWidth="1"/>
    <col min="1037" max="1037" width="6.5703125" customWidth="1"/>
    <col min="1038" max="1038" width="5.42578125" customWidth="1"/>
    <col min="1039" max="1039" width="6.5703125" customWidth="1"/>
    <col min="1040" max="1040" width="7.7109375" customWidth="1"/>
    <col min="1041" max="1041" width="6.42578125" customWidth="1"/>
    <col min="1043" max="1044" width="10.42578125" customWidth="1"/>
    <col min="1045" max="1045" width="7.140625" customWidth="1"/>
    <col min="1046" max="1046" width="9" customWidth="1"/>
    <col min="1047" max="1047" width="7.85546875" customWidth="1"/>
    <col min="1048" max="1048" width="11.5703125" customWidth="1"/>
    <col min="1049" max="1049" width="9.42578125" customWidth="1"/>
    <col min="1050" max="1051" width="6.140625" customWidth="1"/>
    <col min="1052" max="1052" width="7.42578125" customWidth="1"/>
    <col min="1053" max="1053" width="10" customWidth="1"/>
    <col min="1277" max="1277" width="4.28515625" customWidth="1"/>
    <col min="1278" max="1278" width="14.7109375" customWidth="1"/>
    <col min="1279" max="1279" width="8.5703125" customWidth="1"/>
    <col min="1280" max="1280" width="11.85546875" customWidth="1"/>
    <col min="1281" max="1281" width="8.140625" customWidth="1"/>
    <col min="1282" max="1282" width="8.5703125" customWidth="1"/>
    <col min="1283" max="1283" width="11.140625" customWidth="1"/>
    <col min="1284" max="1284" width="8.42578125" customWidth="1"/>
    <col min="1285" max="1285" width="6" customWidth="1"/>
    <col min="1286" max="1286" width="6.28515625" customWidth="1"/>
    <col min="1287" max="1287" width="6.5703125" customWidth="1"/>
    <col min="1288" max="1288" width="7.85546875" customWidth="1"/>
    <col min="1289" max="1289" width="8.5703125" customWidth="1"/>
    <col min="1290" max="1291" width="10" customWidth="1"/>
    <col min="1292" max="1292" width="8" customWidth="1"/>
    <col min="1293" max="1293" width="6.5703125" customWidth="1"/>
    <col min="1294" max="1294" width="5.42578125" customWidth="1"/>
    <col min="1295" max="1295" width="6.5703125" customWidth="1"/>
    <col min="1296" max="1296" width="7.7109375" customWidth="1"/>
    <col min="1297" max="1297" width="6.42578125" customWidth="1"/>
    <col min="1299" max="1300" width="10.42578125" customWidth="1"/>
    <col min="1301" max="1301" width="7.140625" customWidth="1"/>
    <col min="1302" max="1302" width="9" customWidth="1"/>
    <col min="1303" max="1303" width="7.85546875" customWidth="1"/>
    <col min="1304" max="1304" width="11.5703125" customWidth="1"/>
    <col min="1305" max="1305" width="9.42578125" customWidth="1"/>
    <col min="1306" max="1307" width="6.140625" customWidth="1"/>
    <col min="1308" max="1308" width="7.42578125" customWidth="1"/>
    <col min="1309" max="1309" width="10" customWidth="1"/>
    <col min="1533" max="1533" width="4.28515625" customWidth="1"/>
    <col min="1534" max="1534" width="14.7109375" customWidth="1"/>
    <col min="1535" max="1535" width="8.5703125" customWidth="1"/>
    <col min="1536" max="1536" width="11.85546875" customWidth="1"/>
    <col min="1537" max="1537" width="8.140625" customWidth="1"/>
    <col min="1538" max="1538" width="8.5703125" customWidth="1"/>
    <col min="1539" max="1539" width="11.140625" customWidth="1"/>
    <col min="1540" max="1540" width="8.42578125" customWidth="1"/>
    <col min="1541" max="1541" width="6" customWidth="1"/>
    <col min="1542" max="1542" width="6.28515625" customWidth="1"/>
    <col min="1543" max="1543" width="6.5703125" customWidth="1"/>
    <col min="1544" max="1544" width="7.85546875" customWidth="1"/>
    <col min="1545" max="1545" width="8.5703125" customWidth="1"/>
    <col min="1546" max="1547" width="10" customWidth="1"/>
    <col min="1548" max="1548" width="8" customWidth="1"/>
    <col min="1549" max="1549" width="6.5703125" customWidth="1"/>
    <col min="1550" max="1550" width="5.42578125" customWidth="1"/>
    <col min="1551" max="1551" width="6.5703125" customWidth="1"/>
    <col min="1552" max="1552" width="7.7109375" customWidth="1"/>
    <col min="1553" max="1553" width="6.42578125" customWidth="1"/>
    <col min="1555" max="1556" width="10.42578125" customWidth="1"/>
    <col min="1557" max="1557" width="7.140625" customWidth="1"/>
    <col min="1558" max="1558" width="9" customWidth="1"/>
    <col min="1559" max="1559" width="7.85546875" customWidth="1"/>
    <col min="1560" max="1560" width="11.5703125" customWidth="1"/>
    <col min="1561" max="1561" width="9.42578125" customWidth="1"/>
    <col min="1562" max="1563" width="6.140625" customWidth="1"/>
    <col min="1564" max="1564" width="7.42578125" customWidth="1"/>
    <col min="1565" max="1565" width="10" customWidth="1"/>
    <col min="1789" max="1789" width="4.28515625" customWidth="1"/>
    <col min="1790" max="1790" width="14.7109375" customWidth="1"/>
    <col min="1791" max="1791" width="8.5703125" customWidth="1"/>
    <col min="1792" max="1792" width="11.85546875" customWidth="1"/>
    <col min="1793" max="1793" width="8.140625" customWidth="1"/>
    <col min="1794" max="1794" width="8.5703125" customWidth="1"/>
    <col min="1795" max="1795" width="11.140625" customWidth="1"/>
    <col min="1796" max="1796" width="8.42578125" customWidth="1"/>
    <col min="1797" max="1797" width="6" customWidth="1"/>
    <col min="1798" max="1798" width="6.28515625" customWidth="1"/>
    <col min="1799" max="1799" width="6.5703125" customWidth="1"/>
    <col min="1800" max="1800" width="7.85546875" customWidth="1"/>
    <col min="1801" max="1801" width="8.5703125" customWidth="1"/>
    <col min="1802" max="1803" width="10" customWidth="1"/>
    <col min="1804" max="1804" width="8" customWidth="1"/>
    <col min="1805" max="1805" width="6.5703125" customWidth="1"/>
    <col min="1806" max="1806" width="5.42578125" customWidth="1"/>
    <col min="1807" max="1807" width="6.5703125" customWidth="1"/>
    <col min="1808" max="1808" width="7.7109375" customWidth="1"/>
    <col min="1809" max="1809" width="6.42578125" customWidth="1"/>
    <col min="1811" max="1812" width="10.42578125" customWidth="1"/>
    <col min="1813" max="1813" width="7.140625" customWidth="1"/>
    <col min="1814" max="1814" width="9" customWidth="1"/>
    <col min="1815" max="1815" width="7.85546875" customWidth="1"/>
    <col min="1816" max="1816" width="11.5703125" customWidth="1"/>
    <col min="1817" max="1817" width="9.42578125" customWidth="1"/>
    <col min="1818" max="1819" width="6.140625" customWidth="1"/>
    <col min="1820" max="1820" width="7.42578125" customWidth="1"/>
    <col min="1821" max="1821" width="10" customWidth="1"/>
    <col min="2045" max="2045" width="4.28515625" customWidth="1"/>
    <col min="2046" max="2046" width="14.7109375" customWidth="1"/>
    <col min="2047" max="2047" width="8.5703125" customWidth="1"/>
    <col min="2048" max="2048" width="11.85546875" customWidth="1"/>
    <col min="2049" max="2049" width="8.140625" customWidth="1"/>
    <col min="2050" max="2050" width="8.5703125" customWidth="1"/>
    <col min="2051" max="2051" width="11.140625" customWidth="1"/>
    <col min="2052" max="2052" width="8.42578125" customWidth="1"/>
    <col min="2053" max="2053" width="6" customWidth="1"/>
    <col min="2054" max="2054" width="6.28515625" customWidth="1"/>
    <col min="2055" max="2055" width="6.5703125" customWidth="1"/>
    <col min="2056" max="2056" width="7.85546875" customWidth="1"/>
    <col min="2057" max="2057" width="8.5703125" customWidth="1"/>
    <col min="2058" max="2059" width="10" customWidth="1"/>
    <col min="2060" max="2060" width="8" customWidth="1"/>
    <col min="2061" max="2061" width="6.5703125" customWidth="1"/>
    <col min="2062" max="2062" width="5.42578125" customWidth="1"/>
    <col min="2063" max="2063" width="6.5703125" customWidth="1"/>
    <col min="2064" max="2064" width="7.7109375" customWidth="1"/>
    <col min="2065" max="2065" width="6.42578125" customWidth="1"/>
    <col min="2067" max="2068" width="10.42578125" customWidth="1"/>
    <col min="2069" max="2069" width="7.140625" customWidth="1"/>
    <col min="2070" max="2070" width="9" customWidth="1"/>
    <col min="2071" max="2071" width="7.85546875" customWidth="1"/>
    <col min="2072" max="2072" width="11.5703125" customWidth="1"/>
    <col min="2073" max="2073" width="9.42578125" customWidth="1"/>
    <col min="2074" max="2075" width="6.140625" customWidth="1"/>
    <col min="2076" max="2076" width="7.42578125" customWidth="1"/>
    <col min="2077" max="2077" width="10" customWidth="1"/>
    <col min="2301" max="2301" width="4.28515625" customWidth="1"/>
    <col min="2302" max="2302" width="14.7109375" customWidth="1"/>
    <col min="2303" max="2303" width="8.5703125" customWidth="1"/>
    <col min="2304" max="2304" width="11.85546875" customWidth="1"/>
    <col min="2305" max="2305" width="8.140625" customWidth="1"/>
    <col min="2306" max="2306" width="8.5703125" customWidth="1"/>
    <col min="2307" max="2307" width="11.140625" customWidth="1"/>
    <col min="2308" max="2308" width="8.42578125" customWidth="1"/>
    <col min="2309" max="2309" width="6" customWidth="1"/>
    <col min="2310" max="2310" width="6.28515625" customWidth="1"/>
    <col min="2311" max="2311" width="6.5703125" customWidth="1"/>
    <col min="2312" max="2312" width="7.85546875" customWidth="1"/>
    <col min="2313" max="2313" width="8.5703125" customWidth="1"/>
    <col min="2314" max="2315" width="10" customWidth="1"/>
    <col min="2316" max="2316" width="8" customWidth="1"/>
    <col min="2317" max="2317" width="6.5703125" customWidth="1"/>
    <col min="2318" max="2318" width="5.42578125" customWidth="1"/>
    <col min="2319" max="2319" width="6.5703125" customWidth="1"/>
    <col min="2320" max="2320" width="7.7109375" customWidth="1"/>
    <col min="2321" max="2321" width="6.42578125" customWidth="1"/>
    <col min="2323" max="2324" width="10.42578125" customWidth="1"/>
    <col min="2325" max="2325" width="7.140625" customWidth="1"/>
    <col min="2326" max="2326" width="9" customWidth="1"/>
    <col min="2327" max="2327" width="7.85546875" customWidth="1"/>
    <col min="2328" max="2328" width="11.5703125" customWidth="1"/>
    <col min="2329" max="2329" width="9.42578125" customWidth="1"/>
    <col min="2330" max="2331" width="6.140625" customWidth="1"/>
    <col min="2332" max="2332" width="7.42578125" customWidth="1"/>
    <col min="2333" max="2333" width="10" customWidth="1"/>
    <col min="2557" max="2557" width="4.28515625" customWidth="1"/>
    <col min="2558" max="2558" width="14.7109375" customWidth="1"/>
    <col min="2559" max="2559" width="8.5703125" customWidth="1"/>
    <col min="2560" max="2560" width="11.85546875" customWidth="1"/>
    <col min="2561" max="2561" width="8.140625" customWidth="1"/>
    <col min="2562" max="2562" width="8.5703125" customWidth="1"/>
    <col min="2563" max="2563" width="11.140625" customWidth="1"/>
    <col min="2564" max="2564" width="8.42578125" customWidth="1"/>
    <col min="2565" max="2565" width="6" customWidth="1"/>
    <col min="2566" max="2566" width="6.28515625" customWidth="1"/>
    <col min="2567" max="2567" width="6.5703125" customWidth="1"/>
    <col min="2568" max="2568" width="7.85546875" customWidth="1"/>
    <col min="2569" max="2569" width="8.5703125" customWidth="1"/>
    <col min="2570" max="2571" width="10" customWidth="1"/>
    <col min="2572" max="2572" width="8" customWidth="1"/>
    <col min="2573" max="2573" width="6.5703125" customWidth="1"/>
    <col min="2574" max="2574" width="5.42578125" customWidth="1"/>
    <col min="2575" max="2575" width="6.5703125" customWidth="1"/>
    <col min="2576" max="2576" width="7.7109375" customWidth="1"/>
    <col min="2577" max="2577" width="6.42578125" customWidth="1"/>
    <col min="2579" max="2580" width="10.42578125" customWidth="1"/>
    <col min="2581" max="2581" width="7.140625" customWidth="1"/>
    <col min="2582" max="2582" width="9" customWidth="1"/>
    <col min="2583" max="2583" width="7.85546875" customWidth="1"/>
    <col min="2584" max="2584" width="11.5703125" customWidth="1"/>
    <col min="2585" max="2585" width="9.42578125" customWidth="1"/>
    <col min="2586" max="2587" width="6.140625" customWidth="1"/>
    <col min="2588" max="2588" width="7.42578125" customWidth="1"/>
    <col min="2589" max="2589" width="10" customWidth="1"/>
    <col min="2813" max="2813" width="4.28515625" customWidth="1"/>
    <col min="2814" max="2814" width="14.7109375" customWidth="1"/>
    <col min="2815" max="2815" width="8.5703125" customWidth="1"/>
    <col min="2816" max="2816" width="11.85546875" customWidth="1"/>
    <col min="2817" max="2817" width="8.140625" customWidth="1"/>
    <col min="2818" max="2818" width="8.5703125" customWidth="1"/>
    <col min="2819" max="2819" width="11.140625" customWidth="1"/>
    <col min="2820" max="2820" width="8.42578125" customWidth="1"/>
    <col min="2821" max="2821" width="6" customWidth="1"/>
    <col min="2822" max="2822" width="6.28515625" customWidth="1"/>
    <col min="2823" max="2823" width="6.5703125" customWidth="1"/>
    <col min="2824" max="2824" width="7.85546875" customWidth="1"/>
    <col min="2825" max="2825" width="8.5703125" customWidth="1"/>
    <col min="2826" max="2827" width="10" customWidth="1"/>
    <col min="2828" max="2828" width="8" customWidth="1"/>
    <col min="2829" max="2829" width="6.5703125" customWidth="1"/>
    <col min="2830" max="2830" width="5.42578125" customWidth="1"/>
    <col min="2831" max="2831" width="6.5703125" customWidth="1"/>
    <col min="2832" max="2832" width="7.7109375" customWidth="1"/>
    <col min="2833" max="2833" width="6.42578125" customWidth="1"/>
    <col min="2835" max="2836" width="10.42578125" customWidth="1"/>
    <col min="2837" max="2837" width="7.140625" customWidth="1"/>
    <col min="2838" max="2838" width="9" customWidth="1"/>
    <col min="2839" max="2839" width="7.85546875" customWidth="1"/>
    <col min="2840" max="2840" width="11.5703125" customWidth="1"/>
    <col min="2841" max="2841" width="9.42578125" customWidth="1"/>
    <col min="2842" max="2843" width="6.140625" customWidth="1"/>
    <col min="2844" max="2844" width="7.42578125" customWidth="1"/>
    <col min="2845" max="2845" width="10" customWidth="1"/>
    <col min="3069" max="3069" width="4.28515625" customWidth="1"/>
    <col min="3070" max="3070" width="14.7109375" customWidth="1"/>
    <col min="3071" max="3071" width="8.5703125" customWidth="1"/>
    <col min="3072" max="3072" width="11.85546875" customWidth="1"/>
    <col min="3073" max="3073" width="8.140625" customWidth="1"/>
    <col min="3074" max="3074" width="8.5703125" customWidth="1"/>
    <col min="3075" max="3075" width="11.140625" customWidth="1"/>
    <col min="3076" max="3076" width="8.42578125" customWidth="1"/>
    <col min="3077" max="3077" width="6" customWidth="1"/>
    <col min="3078" max="3078" width="6.28515625" customWidth="1"/>
    <col min="3079" max="3079" width="6.5703125" customWidth="1"/>
    <col min="3080" max="3080" width="7.85546875" customWidth="1"/>
    <col min="3081" max="3081" width="8.5703125" customWidth="1"/>
    <col min="3082" max="3083" width="10" customWidth="1"/>
    <col min="3084" max="3084" width="8" customWidth="1"/>
    <col min="3085" max="3085" width="6.5703125" customWidth="1"/>
    <col min="3086" max="3086" width="5.42578125" customWidth="1"/>
    <col min="3087" max="3087" width="6.5703125" customWidth="1"/>
    <col min="3088" max="3088" width="7.7109375" customWidth="1"/>
    <col min="3089" max="3089" width="6.42578125" customWidth="1"/>
    <col min="3091" max="3092" width="10.42578125" customWidth="1"/>
    <col min="3093" max="3093" width="7.140625" customWidth="1"/>
    <col min="3094" max="3094" width="9" customWidth="1"/>
    <col min="3095" max="3095" width="7.85546875" customWidth="1"/>
    <col min="3096" max="3096" width="11.5703125" customWidth="1"/>
    <col min="3097" max="3097" width="9.42578125" customWidth="1"/>
    <col min="3098" max="3099" width="6.140625" customWidth="1"/>
    <col min="3100" max="3100" width="7.42578125" customWidth="1"/>
    <col min="3101" max="3101" width="10" customWidth="1"/>
    <col min="3325" max="3325" width="4.28515625" customWidth="1"/>
    <col min="3326" max="3326" width="14.7109375" customWidth="1"/>
    <col min="3327" max="3327" width="8.5703125" customWidth="1"/>
    <col min="3328" max="3328" width="11.85546875" customWidth="1"/>
    <col min="3329" max="3329" width="8.140625" customWidth="1"/>
    <col min="3330" max="3330" width="8.5703125" customWidth="1"/>
    <col min="3331" max="3331" width="11.140625" customWidth="1"/>
    <col min="3332" max="3332" width="8.42578125" customWidth="1"/>
    <col min="3333" max="3333" width="6" customWidth="1"/>
    <col min="3334" max="3334" width="6.28515625" customWidth="1"/>
    <col min="3335" max="3335" width="6.5703125" customWidth="1"/>
    <col min="3336" max="3336" width="7.85546875" customWidth="1"/>
    <col min="3337" max="3337" width="8.5703125" customWidth="1"/>
    <col min="3338" max="3339" width="10" customWidth="1"/>
    <col min="3340" max="3340" width="8" customWidth="1"/>
    <col min="3341" max="3341" width="6.5703125" customWidth="1"/>
    <col min="3342" max="3342" width="5.42578125" customWidth="1"/>
    <col min="3343" max="3343" width="6.5703125" customWidth="1"/>
    <col min="3344" max="3344" width="7.7109375" customWidth="1"/>
    <col min="3345" max="3345" width="6.42578125" customWidth="1"/>
    <col min="3347" max="3348" width="10.42578125" customWidth="1"/>
    <col min="3349" max="3349" width="7.140625" customWidth="1"/>
    <col min="3350" max="3350" width="9" customWidth="1"/>
    <col min="3351" max="3351" width="7.85546875" customWidth="1"/>
    <col min="3352" max="3352" width="11.5703125" customWidth="1"/>
    <col min="3353" max="3353" width="9.42578125" customWidth="1"/>
    <col min="3354" max="3355" width="6.140625" customWidth="1"/>
    <col min="3356" max="3356" width="7.42578125" customWidth="1"/>
    <col min="3357" max="3357" width="10" customWidth="1"/>
    <col min="3581" max="3581" width="4.28515625" customWidth="1"/>
    <col min="3582" max="3582" width="14.7109375" customWidth="1"/>
    <col min="3583" max="3583" width="8.5703125" customWidth="1"/>
    <col min="3584" max="3584" width="11.85546875" customWidth="1"/>
    <col min="3585" max="3585" width="8.140625" customWidth="1"/>
    <col min="3586" max="3586" width="8.5703125" customWidth="1"/>
    <col min="3587" max="3587" width="11.140625" customWidth="1"/>
    <col min="3588" max="3588" width="8.42578125" customWidth="1"/>
    <col min="3589" max="3589" width="6" customWidth="1"/>
    <col min="3590" max="3590" width="6.28515625" customWidth="1"/>
    <col min="3591" max="3591" width="6.5703125" customWidth="1"/>
    <col min="3592" max="3592" width="7.85546875" customWidth="1"/>
    <col min="3593" max="3593" width="8.5703125" customWidth="1"/>
    <col min="3594" max="3595" width="10" customWidth="1"/>
    <col min="3596" max="3596" width="8" customWidth="1"/>
    <col min="3597" max="3597" width="6.5703125" customWidth="1"/>
    <col min="3598" max="3598" width="5.42578125" customWidth="1"/>
    <col min="3599" max="3599" width="6.5703125" customWidth="1"/>
    <col min="3600" max="3600" width="7.7109375" customWidth="1"/>
    <col min="3601" max="3601" width="6.42578125" customWidth="1"/>
    <col min="3603" max="3604" width="10.42578125" customWidth="1"/>
    <col min="3605" max="3605" width="7.140625" customWidth="1"/>
    <col min="3606" max="3606" width="9" customWidth="1"/>
    <col min="3607" max="3607" width="7.85546875" customWidth="1"/>
    <col min="3608" max="3608" width="11.5703125" customWidth="1"/>
    <col min="3609" max="3609" width="9.42578125" customWidth="1"/>
    <col min="3610" max="3611" width="6.140625" customWidth="1"/>
    <col min="3612" max="3612" width="7.42578125" customWidth="1"/>
    <col min="3613" max="3613" width="10" customWidth="1"/>
    <col min="3837" max="3837" width="4.28515625" customWidth="1"/>
    <col min="3838" max="3838" width="14.7109375" customWidth="1"/>
    <col min="3839" max="3839" width="8.5703125" customWidth="1"/>
    <col min="3840" max="3840" width="11.85546875" customWidth="1"/>
    <col min="3841" max="3841" width="8.140625" customWidth="1"/>
    <col min="3842" max="3842" width="8.5703125" customWidth="1"/>
    <col min="3843" max="3843" width="11.140625" customWidth="1"/>
    <col min="3844" max="3844" width="8.42578125" customWidth="1"/>
    <col min="3845" max="3845" width="6" customWidth="1"/>
    <col min="3846" max="3846" width="6.28515625" customWidth="1"/>
    <col min="3847" max="3847" width="6.5703125" customWidth="1"/>
    <col min="3848" max="3848" width="7.85546875" customWidth="1"/>
    <col min="3849" max="3849" width="8.5703125" customWidth="1"/>
    <col min="3850" max="3851" width="10" customWidth="1"/>
    <col min="3852" max="3852" width="8" customWidth="1"/>
    <col min="3853" max="3853" width="6.5703125" customWidth="1"/>
    <col min="3854" max="3854" width="5.42578125" customWidth="1"/>
    <col min="3855" max="3855" width="6.5703125" customWidth="1"/>
    <col min="3856" max="3856" width="7.7109375" customWidth="1"/>
    <col min="3857" max="3857" width="6.42578125" customWidth="1"/>
    <col min="3859" max="3860" width="10.42578125" customWidth="1"/>
    <col min="3861" max="3861" width="7.140625" customWidth="1"/>
    <col min="3862" max="3862" width="9" customWidth="1"/>
    <col min="3863" max="3863" width="7.85546875" customWidth="1"/>
    <col min="3864" max="3864" width="11.5703125" customWidth="1"/>
    <col min="3865" max="3865" width="9.42578125" customWidth="1"/>
    <col min="3866" max="3867" width="6.140625" customWidth="1"/>
    <col min="3868" max="3868" width="7.42578125" customWidth="1"/>
    <col min="3869" max="3869" width="10" customWidth="1"/>
    <col min="4093" max="4093" width="4.28515625" customWidth="1"/>
    <col min="4094" max="4094" width="14.7109375" customWidth="1"/>
    <col min="4095" max="4095" width="8.5703125" customWidth="1"/>
    <col min="4096" max="4096" width="11.85546875" customWidth="1"/>
    <col min="4097" max="4097" width="8.140625" customWidth="1"/>
    <col min="4098" max="4098" width="8.5703125" customWidth="1"/>
    <col min="4099" max="4099" width="11.140625" customWidth="1"/>
    <col min="4100" max="4100" width="8.42578125" customWidth="1"/>
    <col min="4101" max="4101" width="6" customWidth="1"/>
    <col min="4102" max="4102" width="6.28515625" customWidth="1"/>
    <col min="4103" max="4103" width="6.5703125" customWidth="1"/>
    <col min="4104" max="4104" width="7.85546875" customWidth="1"/>
    <col min="4105" max="4105" width="8.5703125" customWidth="1"/>
    <col min="4106" max="4107" width="10" customWidth="1"/>
    <col min="4108" max="4108" width="8" customWidth="1"/>
    <col min="4109" max="4109" width="6.5703125" customWidth="1"/>
    <col min="4110" max="4110" width="5.42578125" customWidth="1"/>
    <col min="4111" max="4111" width="6.5703125" customWidth="1"/>
    <col min="4112" max="4112" width="7.7109375" customWidth="1"/>
    <col min="4113" max="4113" width="6.42578125" customWidth="1"/>
    <col min="4115" max="4116" width="10.42578125" customWidth="1"/>
    <col min="4117" max="4117" width="7.140625" customWidth="1"/>
    <col min="4118" max="4118" width="9" customWidth="1"/>
    <col min="4119" max="4119" width="7.85546875" customWidth="1"/>
    <col min="4120" max="4120" width="11.5703125" customWidth="1"/>
    <col min="4121" max="4121" width="9.42578125" customWidth="1"/>
    <col min="4122" max="4123" width="6.140625" customWidth="1"/>
    <col min="4124" max="4124" width="7.42578125" customWidth="1"/>
    <col min="4125" max="4125" width="10" customWidth="1"/>
    <col min="4349" max="4349" width="4.28515625" customWidth="1"/>
    <col min="4350" max="4350" width="14.7109375" customWidth="1"/>
    <col min="4351" max="4351" width="8.5703125" customWidth="1"/>
    <col min="4352" max="4352" width="11.85546875" customWidth="1"/>
    <col min="4353" max="4353" width="8.140625" customWidth="1"/>
    <col min="4354" max="4354" width="8.5703125" customWidth="1"/>
    <col min="4355" max="4355" width="11.140625" customWidth="1"/>
    <col min="4356" max="4356" width="8.42578125" customWidth="1"/>
    <col min="4357" max="4357" width="6" customWidth="1"/>
    <col min="4358" max="4358" width="6.28515625" customWidth="1"/>
    <col min="4359" max="4359" width="6.5703125" customWidth="1"/>
    <col min="4360" max="4360" width="7.85546875" customWidth="1"/>
    <col min="4361" max="4361" width="8.5703125" customWidth="1"/>
    <col min="4362" max="4363" width="10" customWidth="1"/>
    <col min="4364" max="4364" width="8" customWidth="1"/>
    <col min="4365" max="4365" width="6.5703125" customWidth="1"/>
    <col min="4366" max="4366" width="5.42578125" customWidth="1"/>
    <col min="4367" max="4367" width="6.5703125" customWidth="1"/>
    <col min="4368" max="4368" width="7.7109375" customWidth="1"/>
    <col min="4369" max="4369" width="6.42578125" customWidth="1"/>
    <col min="4371" max="4372" width="10.42578125" customWidth="1"/>
    <col min="4373" max="4373" width="7.140625" customWidth="1"/>
    <col min="4374" max="4374" width="9" customWidth="1"/>
    <col min="4375" max="4375" width="7.85546875" customWidth="1"/>
    <col min="4376" max="4376" width="11.5703125" customWidth="1"/>
    <col min="4377" max="4377" width="9.42578125" customWidth="1"/>
    <col min="4378" max="4379" width="6.140625" customWidth="1"/>
    <col min="4380" max="4380" width="7.42578125" customWidth="1"/>
    <col min="4381" max="4381" width="10" customWidth="1"/>
    <col min="4605" max="4605" width="4.28515625" customWidth="1"/>
    <col min="4606" max="4606" width="14.7109375" customWidth="1"/>
    <col min="4607" max="4607" width="8.5703125" customWidth="1"/>
    <col min="4608" max="4608" width="11.85546875" customWidth="1"/>
    <col min="4609" max="4609" width="8.140625" customWidth="1"/>
    <col min="4610" max="4610" width="8.5703125" customWidth="1"/>
    <col min="4611" max="4611" width="11.140625" customWidth="1"/>
    <col min="4612" max="4612" width="8.42578125" customWidth="1"/>
    <col min="4613" max="4613" width="6" customWidth="1"/>
    <col min="4614" max="4614" width="6.28515625" customWidth="1"/>
    <col min="4615" max="4615" width="6.5703125" customWidth="1"/>
    <col min="4616" max="4616" width="7.85546875" customWidth="1"/>
    <col min="4617" max="4617" width="8.5703125" customWidth="1"/>
    <col min="4618" max="4619" width="10" customWidth="1"/>
    <col min="4620" max="4620" width="8" customWidth="1"/>
    <col min="4621" max="4621" width="6.5703125" customWidth="1"/>
    <col min="4622" max="4622" width="5.42578125" customWidth="1"/>
    <col min="4623" max="4623" width="6.5703125" customWidth="1"/>
    <col min="4624" max="4624" width="7.7109375" customWidth="1"/>
    <col min="4625" max="4625" width="6.42578125" customWidth="1"/>
    <col min="4627" max="4628" width="10.42578125" customWidth="1"/>
    <col min="4629" max="4629" width="7.140625" customWidth="1"/>
    <col min="4630" max="4630" width="9" customWidth="1"/>
    <col min="4631" max="4631" width="7.85546875" customWidth="1"/>
    <col min="4632" max="4632" width="11.5703125" customWidth="1"/>
    <col min="4633" max="4633" width="9.42578125" customWidth="1"/>
    <col min="4634" max="4635" width="6.140625" customWidth="1"/>
    <col min="4636" max="4636" width="7.42578125" customWidth="1"/>
    <col min="4637" max="4637" width="10" customWidth="1"/>
    <col min="4861" max="4861" width="4.28515625" customWidth="1"/>
    <col min="4862" max="4862" width="14.7109375" customWidth="1"/>
    <col min="4863" max="4863" width="8.5703125" customWidth="1"/>
    <col min="4864" max="4864" width="11.85546875" customWidth="1"/>
    <col min="4865" max="4865" width="8.140625" customWidth="1"/>
    <col min="4866" max="4866" width="8.5703125" customWidth="1"/>
    <col min="4867" max="4867" width="11.140625" customWidth="1"/>
    <col min="4868" max="4868" width="8.42578125" customWidth="1"/>
    <col min="4869" max="4869" width="6" customWidth="1"/>
    <col min="4870" max="4870" width="6.28515625" customWidth="1"/>
    <col min="4871" max="4871" width="6.5703125" customWidth="1"/>
    <col min="4872" max="4872" width="7.85546875" customWidth="1"/>
    <col min="4873" max="4873" width="8.5703125" customWidth="1"/>
    <col min="4874" max="4875" width="10" customWidth="1"/>
    <col min="4876" max="4876" width="8" customWidth="1"/>
    <col min="4877" max="4877" width="6.5703125" customWidth="1"/>
    <col min="4878" max="4878" width="5.42578125" customWidth="1"/>
    <col min="4879" max="4879" width="6.5703125" customWidth="1"/>
    <col min="4880" max="4880" width="7.7109375" customWidth="1"/>
    <col min="4881" max="4881" width="6.42578125" customWidth="1"/>
    <col min="4883" max="4884" width="10.42578125" customWidth="1"/>
    <col min="4885" max="4885" width="7.140625" customWidth="1"/>
    <col min="4886" max="4886" width="9" customWidth="1"/>
    <col min="4887" max="4887" width="7.85546875" customWidth="1"/>
    <col min="4888" max="4888" width="11.5703125" customWidth="1"/>
    <col min="4889" max="4889" width="9.42578125" customWidth="1"/>
    <col min="4890" max="4891" width="6.140625" customWidth="1"/>
    <col min="4892" max="4892" width="7.42578125" customWidth="1"/>
    <col min="4893" max="4893" width="10" customWidth="1"/>
    <col min="5117" max="5117" width="4.28515625" customWidth="1"/>
    <col min="5118" max="5118" width="14.7109375" customWidth="1"/>
    <col min="5119" max="5119" width="8.5703125" customWidth="1"/>
    <col min="5120" max="5120" width="11.85546875" customWidth="1"/>
    <col min="5121" max="5121" width="8.140625" customWidth="1"/>
    <col min="5122" max="5122" width="8.5703125" customWidth="1"/>
    <col min="5123" max="5123" width="11.140625" customWidth="1"/>
    <col min="5124" max="5124" width="8.42578125" customWidth="1"/>
    <col min="5125" max="5125" width="6" customWidth="1"/>
    <col min="5126" max="5126" width="6.28515625" customWidth="1"/>
    <col min="5127" max="5127" width="6.5703125" customWidth="1"/>
    <col min="5128" max="5128" width="7.85546875" customWidth="1"/>
    <col min="5129" max="5129" width="8.5703125" customWidth="1"/>
    <col min="5130" max="5131" width="10" customWidth="1"/>
    <col min="5132" max="5132" width="8" customWidth="1"/>
    <col min="5133" max="5133" width="6.5703125" customWidth="1"/>
    <col min="5134" max="5134" width="5.42578125" customWidth="1"/>
    <col min="5135" max="5135" width="6.5703125" customWidth="1"/>
    <col min="5136" max="5136" width="7.7109375" customWidth="1"/>
    <col min="5137" max="5137" width="6.42578125" customWidth="1"/>
    <col min="5139" max="5140" width="10.42578125" customWidth="1"/>
    <col min="5141" max="5141" width="7.140625" customWidth="1"/>
    <col min="5142" max="5142" width="9" customWidth="1"/>
    <col min="5143" max="5143" width="7.85546875" customWidth="1"/>
    <col min="5144" max="5144" width="11.5703125" customWidth="1"/>
    <col min="5145" max="5145" width="9.42578125" customWidth="1"/>
    <col min="5146" max="5147" width="6.140625" customWidth="1"/>
    <col min="5148" max="5148" width="7.42578125" customWidth="1"/>
    <col min="5149" max="5149" width="10" customWidth="1"/>
    <col min="5373" max="5373" width="4.28515625" customWidth="1"/>
    <col min="5374" max="5374" width="14.7109375" customWidth="1"/>
    <col min="5375" max="5375" width="8.5703125" customWidth="1"/>
    <col min="5376" max="5376" width="11.85546875" customWidth="1"/>
    <col min="5377" max="5377" width="8.140625" customWidth="1"/>
    <col min="5378" max="5378" width="8.5703125" customWidth="1"/>
    <col min="5379" max="5379" width="11.140625" customWidth="1"/>
    <col min="5380" max="5380" width="8.42578125" customWidth="1"/>
    <col min="5381" max="5381" width="6" customWidth="1"/>
    <col min="5382" max="5382" width="6.28515625" customWidth="1"/>
    <col min="5383" max="5383" width="6.5703125" customWidth="1"/>
    <col min="5384" max="5384" width="7.85546875" customWidth="1"/>
    <col min="5385" max="5385" width="8.5703125" customWidth="1"/>
    <col min="5386" max="5387" width="10" customWidth="1"/>
    <col min="5388" max="5388" width="8" customWidth="1"/>
    <col min="5389" max="5389" width="6.5703125" customWidth="1"/>
    <col min="5390" max="5390" width="5.42578125" customWidth="1"/>
    <col min="5391" max="5391" width="6.5703125" customWidth="1"/>
    <col min="5392" max="5392" width="7.7109375" customWidth="1"/>
    <col min="5393" max="5393" width="6.42578125" customWidth="1"/>
    <col min="5395" max="5396" width="10.42578125" customWidth="1"/>
    <col min="5397" max="5397" width="7.140625" customWidth="1"/>
    <col min="5398" max="5398" width="9" customWidth="1"/>
    <col min="5399" max="5399" width="7.85546875" customWidth="1"/>
    <col min="5400" max="5400" width="11.5703125" customWidth="1"/>
    <col min="5401" max="5401" width="9.42578125" customWidth="1"/>
    <col min="5402" max="5403" width="6.140625" customWidth="1"/>
    <col min="5404" max="5404" width="7.42578125" customWidth="1"/>
    <col min="5405" max="5405" width="10" customWidth="1"/>
    <col min="5629" max="5629" width="4.28515625" customWidth="1"/>
    <col min="5630" max="5630" width="14.7109375" customWidth="1"/>
    <col min="5631" max="5631" width="8.5703125" customWidth="1"/>
    <col min="5632" max="5632" width="11.85546875" customWidth="1"/>
    <col min="5633" max="5633" width="8.140625" customWidth="1"/>
    <col min="5634" max="5634" width="8.5703125" customWidth="1"/>
    <col min="5635" max="5635" width="11.140625" customWidth="1"/>
    <col min="5636" max="5636" width="8.42578125" customWidth="1"/>
    <col min="5637" max="5637" width="6" customWidth="1"/>
    <col min="5638" max="5638" width="6.28515625" customWidth="1"/>
    <col min="5639" max="5639" width="6.5703125" customWidth="1"/>
    <col min="5640" max="5640" width="7.85546875" customWidth="1"/>
    <col min="5641" max="5641" width="8.5703125" customWidth="1"/>
    <col min="5642" max="5643" width="10" customWidth="1"/>
    <col min="5644" max="5644" width="8" customWidth="1"/>
    <col min="5645" max="5645" width="6.5703125" customWidth="1"/>
    <col min="5646" max="5646" width="5.42578125" customWidth="1"/>
    <col min="5647" max="5647" width="6.5703125" customWidth="1"/>
    <col min="5648" max="5648" width="7.7109375" customWidth="1"/>
    <col min="5649" max="5649" width="6.42578125" customWidth="1"/>
    <col min="5651" max="5652" width="10.42578125" customWidth="1"/>
    <col min="5653" max="5653" width="7.140625" customWidth="1"/>
    <col min="5654" max="5654" width="9" customWidth="1"/>
    <col min="5655" max="5655" width="7.85546875" customWidth="1"/>
    <col min="5656" max="5656" width="11.5703125" customWidth="1"/>
    <col min="5657" max="5657" width="9.42578125" customWidth="1"/>
    <col min="5658" max="5659" width="6.140625" customWidth="1"/>
    <col min="5660" max="5660" width="7.42578125" customWidth="1"/>
    <col min="5661" max="5661" width="10" customWidth="1"/>
    <col min="5885" max="5885" width="4.28515625" customWidth="1"/>
    <col min="5886" max="5886" width="14.7109375" customWidth="1"/>
    <col min="5887" max="5887" width="8.5703125" customWidth="1"/>
    <col min="5888" max="5888" width="11.85546875" customWidth="1"/>
    <col min="5889" max="5889" width="8.140625" customWidth="1"/>
    <col min="5890" max="5890" width="8.5703125" customWidth="1"/>
    <col min="5891" max="5891" width="11.140625" customWidth="1"/>
    <col min="5892" max="5892" width="8.42578125" customWidth="1"/>
    <col min="5893" max="5893" width="6" customWidth="1"/>
    <col min="5894" max="5894" width="6.28515625" customWidth="1"/>
    <col min="5895" max="5895" width="6.5703125" customWidth="1"/>
    <col min="5896" max="5896" width="7.85546875" customWidth="1"/>
    <col min="5897" max="5897" width="8.5703125" customWidth="1"/>
    <col min="5898" max="5899" width="10" customWidth="1"/>
    <col min="5900" max="5900" width="8" customWidth="1"/>
    <col min="5901" max="5901" width="6.5703125" customWidth="1"/>
    <col min="5902" max="5902" width="5.42578125" customWidth="1"/>
    <col min="5903" max="5903" width="6.5703125" customWidth="1"/>
    <col min="5904" max="5904" width="7.7109375" customWidth="1"/>
    <col min="5905" max="5905" width="6.42578125" customWidth="1"/>
    <col min="5907" max="5908" width="10.42578125" customWidth="1"/>
    <col min="5909" max="5909" width="7.140625" customWidth="1"/>
    <col min="5910" max="5910" width="9" customWidth="1"/>
    <col min="5911" max="5911" width="7.85546875" customWidth="1"/>
    <col min="5912" max="5912" width="11.5703125" customWidth="1"/>
    <col min="5913" max="5913" width="9.42578125" customWidth="1"/>
    <col min="5914" max="5915" width="6.140625" customWidth="1"/>
    <col min="5916" max="5916" width="7.42578125" customWidth="1"/>
    <col min="5917" max="5917" width="10" customWidth="1"/>
    <col min="6141" max="6141" width="4.28515625" customWidth="1"/>
    <col min="6142" max="6142" width="14.7109375" customWidth="1"/>
    <col min="6143" max="6143" width="8.5703125" customWidth="1"/>
    <col min="6144" max="6144" width="11.85546875" customWidth="1"/>
    <col min="6145" max="6145" width="8.140625" customWidth="1"/>
    <col min="6146" max="6146" width="8.5703125" customWidth="1"/>
    <col min="6147" max="6147" width="11.140625" customWidth="1"/>
    <col min="6148" max="6148" width="8.42578125" customWidth="1"/>
    <col min="6149" max="6149" width="6" customWidth="1"/>
    <col min="6150" max="6150" width="6.28515625" customWidth="1"/>
    <col min="6151" max="6151" width="6.5703125" customWidth="1"/>
    <col min="6152" max="6152" width="7.85546875" customWidth="1"/>
    <col min="6153" max="6153" width="8.5703125" customWidth="1"/>
    <col min="6154" max="6155" width="10" customWidth="1"/>
    <col min="6156" max="6156" width="8" customWidth="1"/>
    <col min="6157" max="6157" width="6.5703125" customWidth="1"/>
    <col min="6158" max="6158" width="5.42578125" customWidth="1"/>
    <col min="6159" max="6159" width="6.5703125" customWidth="1"/>
    <col min="6160" max="6160" width="7.7109375" customWidth="1"/>
    <col min="6161" max="6161" width="6.42578125" customWidth="1"/>
    <col min="6163" max="6164" width="10.42578125" customWidth="1"/>
    <col min="6165" max="6165" width="7.140625" customWidth="1"/>
    <col min="6166" max="6166" width="9" customWidth="1"/>
    <col min="6167" max="6167" width="7.85546875" customWidth="1"/>
    <col min="6168" max="6168" width="11.5703125" customWidth="1"/>
    <col min="6169" max="6169" width="9.42578125" customWidth="1"/>
    <col min="6170" max="6171" width="6.140625" customWidth="1"/>
    <col min="6172" max="6172" width="7.42578125" customWidth="1"/>
    <col min="6173" max="6173" width="10" customWidth="1"/>
    <col min="6397" max="6397" width="4.28515625" customWidth="1"/>
    <col min="6398" max="6398" width="14.7109375" customWidth="1"/>
    <col min="6399" max="6399" width="8.5703125" customWidth="1"/>
    <col min="6400" max="6400" width="11.85546875" customWidth="1"/>
    <col min="6401" max="6401" width="8.140625" customWidth="1"/>
    <col min="6402" max="6402" width="8.5703125" customWidth="1"/>
    <col min="6403" max="6403" width="11.140625" customWidth="1"/>
    <col min="6404" max="6404" width="8.42578125" customWidth="1"/>
    <col min="6405" max="6405" width="6" customWidth="1"/>
    <col min="6406" max="6406" width="6.28515625" customWidth="1"/>
    <col min="6407" max="6407" width="6.5703125" customWidth="1"/>
    <col min="6408" max="6408" width="7.85546875" customWidth="1"/>
    <col min="6409" max="6409" width="8.5703125" customWidth="1"/>
    <col min="6410" max="6411" width="10" customWidth="1"/>
    <col min="6412" max="6412" width="8" customWidth="1"/>
    <col min="6413" max="6413" width="6.5703125" customWidth="1"/>
    <col min="6414" max="6414" width="5.42578125" customWidth="1"/>
    <col min="6415" max="6415" width="6.5703125" customWidth="1"/>
    <col min="6416" max="6416" width="7.7109375" customWidth="1"/>
    <col min="6417" max="6417" width="6.42578125" customWidth="1"/>
    <col min="6419" max="6420" width="10.42578125" customWidth="1"/>
    <col min="6421" max="6421" width="7.140625" customWidth="1"/>
    <col min="6422" max="6422" width="9" customWidth="1"/>
    <col min="6423" max="6423" width="7.85546875" customWidth="1"/>
    <col min="6424" max="6424" width="11.5703125" customWidth="1"/>
    <col min="6425" max="6425" width="9.42578125" customWidth="1"/>
    <col min="6426" max="6427" width="6.140625" customWidth="1"/>
    <col min="6428" max="6428" width="7.42578125" customWidth="1"/>
    <col min="6429" max="6429" width="10" customWidth="1"/>
    <col min="6653" max="6653" width="4.28515625" customWidth="1"/>
    <col min="6654" max="6654" width="14.7109375" customWidth="1"/>
    <col min="6655" max="6655" width="8.5703125" customWidth="1"/>
    <col min="6656" max="6656" width="11.85546875" customWidth="1"/>
    <col min="6657" max="6657" width="8.140625" customWidth="1"/>
    <col min="6658" max="6658" width="8.5703125" customWidth="1"/>
    <col min="6659" max="6659" width="11.140625" customWidth="1"/>
    <col min="6660" max="6660" width="8.42578125" customWidth="1"/>
    <col min="6661" max="6661" width="6" customWidth="1"/>
    <col min="6662" max="6662" width="6.28515625" customWidth="1"/>
    <col min="6663" max="6663" width="6.5703125" customWidth="1"/>
    <col min="6664" max="6664" width="7.85546875" customWidth="1"/>
    <col min="6665" max="6665" width="8.5703125" customWidth="1"/>
    <col min="6666" max="6667" width="10" customWidth="1"/>
    <col min="6668" max="6668" width="8" customWidth="1"/>
    <col min="6669" max="6669" width="6.5703125" customWidth="1"/>
    <col min="6670" max="6670" width="5.42578125" customWidth="1"/>
    <col min="6671" max="6671" width="6.5703125" customWidth="1"/>
    <col min="6672" max="6672" width="7.7109375" customWidth="1"/>
    <col min="6673" max="6673" width="6.42578125" customWidth="1"/>
    <col min="6675" max="6676" width="10.42578125" customWidth="1"/>
    <col min="6677" max="6677" width="7.140625" customWidth="1"/>
    <col min="6678" max="6678" width="9" customWidth="1"/>
    <col min="6679" max="6679" width="7.85546875" customWidth="1"/>
    <col min="6680" max="6680" width="11.5703125" customWidth="1"/>
    <col min="6681" max="6681" width="9.42578125" customWidth="1"/>
    <col min="6682" max="6683" width="6.140625" customWidth="1"/>
    <col min="6684" max="6684" width="7.42578125" customWidth="1"/>
    <col min="6685" max="6685" width="10" customWidth="1"/>
    <col min="6909" max="6909" width="4.28515625" customWidth="1"/>
    <col min="6910" max="6910" width="14.7109375" customWidth="1"/>
    <col min="6911" max="6911" width="8.5703125" customWidth="1"/>
    <col min="6912" max="6912" width="11.85546875" customWidth="1"/>
    <col min="6913" max="6913" width="8.140625" customWidth="1"/>
    <col min="6914" max="6914" width="8.5703125" customWidth="1"/>
    <col min="6915" max="6915" width="11.140625" customWidth="1"/>
    <col min="6916" max="6916" width="8.42578125" customWidth="1"/>
    <col min="6917" max="6917" width="6" customWidth="1"/>
    <col min="6918" max="6918" width="6.28515625" customWidth="1"/>
    <col min="6919" max="6919" width="6.5703125" customWidth="1"/>
    <col min="6920" max="6920" width="7.85546875" customWidth="1"/>
    <col min="6921" max="6921" width="8.5703125" customWidth="1"/>
    <col min="6922" max="6923" width="10" customWidth="1"/>
    <col min="6924" max="6924" width="8" customWidth="1"/>
    <col min="6925" max="6925" width="6.5703125" customWidth="1"/>
    <col min="6926" max="6926" width="5.42578125" customWidth="1"/>
    <col min="6927" max="6927" width="6.5703125" customWidth="1"/>
    <col min="6928" max="6928" width="7.7109375" customWidth="1"/>
    <col min="6929" max="6929" width="6.42578125" customWidth="1"/>
    <col min="6931" max="6932" width="10.42578125" customWidth="1"/>
    <col min="6933" max="6933" width="7.140625" customWidth="1"/>
    <col min="6934" max="6934" width="9" customWidth="1"/>
    <col min="6935" max="6935" width="7.85546875" customWidth="1"/>
    <col min="6936" max="6936" width="11.5703125" customWidth="1"/>
    <col min="6937" max="6937" width="9.42578125" customWidth="1"/>
    <col min="6938" max="6939" width="6.140625" customWidth="1"/>
    <col min="6940" max="6940" width="7.42578125" customWidth="1"/>
    <col min="6941" max="6941" width="10" customWidth="1"/>
    <col min="7165" max="7165" width="4.28515625" customWidth="1"/>
    <col min="7166" max="7166" width="14.7109375" customWidth="1"/>
    <col min="7167" max="7167" width="8.5703125" customWidth="1"/>
    <col min="7168" max="7168" width="11.85546875" customWidth="1"/>
    <col min="7169" max="7169" width="8.140625" customWidth="1"/>
    <col min="7170" max="7170" width="8.5703125" customWidth="1"/>
    <col min="7171" max="7171" width="11.140625" customWidth="1"/>
    <col min="7172" max="7172" width="8.42578125" customWidth="1"/>
    <col min="7173" max="7173" width="6" customWidth="1"/>
    <col min="7174" max="7174" width="6.28515625" customWidth="1"/>
    <col min="7175" max="7175" width="6.5703125" customWidth="1"/>
    <col min="7176" max="7176" width="7.85546875" customWidth="1"/>
    <col min="7177" max="7177" width="8.5703125" customWidth="1"/>
    <col min="7178" max="7179" width="10" customWidth="1"/>
    <col min="7180" max="7180" width="8" customWidth="1"/>
    <col min="7181" max="7181" width="6.5703125" customWidth="1"/>
    <col min="7182" max="7182" width="5.42578125" customWidth="1"/>
    <col min="7183" max="7183" width="6.5703125" customWidth="1"/>
    <col min="7184" max="7184" width="7.7109375" customWidth="1"/>
    <col min="7185" max="7185" width="6.42578125" customWidth="1"/>
    <col min="7187" max="7188" width="10.42578125" customWidth="1"/>
    <col min="7189" max="7189" width="7.140625" customWidth="1"/>
    <col min="7190" max="7190" width="9" customWidth="1"/>
    <col min="7191" max="7191" width="7.85546875" customWidth="1"/>
    <col min="7192" max="7192" width="11.5703125" customWidth="1"/>
    <col min="7193" max="7193" width="9.42578125" customWidth="1"/>
    <col min="7194" max="7195" width="6.140625" customWidth="1"/>
    <col min="7196" max="7196" width="7.42578125" customWidth="1"/>
    <col min="7197" max="7197" width="10" customWidth="1"/>
    <col min="7421" max="7421" width="4.28515625" customWidth="1"/>
    <col min="7422" max="7422" width="14.7109375" customWidth="1"/>
    <col min="7423" max="7423" width="8.5703125" customWidth="1"/>
    <col min="7424" max="7424" width="11.85546875" customWidth="1"/>
    <col min="7425" max="7425" width="8.140625" customWidth="1"/>
    <col min="7426" max="7426" width="8.5703125" customWidth="1"/>
    <col min="7427" max="7427" width="11.140625" customWidth="1"/>
    <col min="7428" max="7428" width="8.42578125" customWidth="1"/>
    <col min="7429" max="7429" width="6" customWidth="1"/>
    <col min="7430" max="7430" width="6.28515625" customWidth="1"/>
    <col min="7431" max="7431" width="6.5703125" customWidth="1"/>
    <col min="7432" max="7432" width="7.85546875" customWidth="1"/>
    <col min="7433" max="7433" width="8.5703125" customWidth="1"/>
    <col min="7434" max="7435" width="10" customWidth="1"/>
    <col min="7436" max="7436" width="8" customWidth="1"/>
    <col min="7437" max="7437" width="6.5703125" customWidth="1"/>
    <col min="7438" max="7438" width="5.42578125" customWidth="1"/>
    <col min="7439" max="7439" width="6.5703125" customWidth="1"/>
    <col min="7440" max="7440" width="7.7109375" customWidth="1"/>
    <col min="7441" max="7441" width="6.42578125" customWidth="1"/>
    <col min="7443" max="7444" width="10.42578125" customWidth="1"/>
    <col min="7445" max="7445" width="7.140625" customWidth="1"/>
    <col min="7446" max="7446" width="9" customWidth="1"/>
    <col min="7447" max="7447" width="7.85546875" customWidth="1"/>
    <col min="7448" max="7448" width="11.5703125" customWidth="1"/>
    <col min="7449" max="7449" width="9.42578125" customWidth="1"/>
    <col min="7450" max="7451" width="6.140625" customWidth="1"/>
    <col min="7452" max="7452" width="7.42578125" customWidth="1"/>
    <col min="7453" max="7453" width="10" customWidth="1"/>
    <col min="7677" max="7677" width="4.28515625" customWidth="1"/>
    <col min="7678" max="7678" width="14.7109375" customWidth="1"/>
    <col min="7679" max="7679" width="8.5703125" customWidth="1"/>
    <col min="7680" max="7680" width="11.85546875" customWidth="1"/>
    <col min="7681" max="7681" width="8.140625" customWidth="1"/>
    <col min="7682" max="7682" width="8.5703125" customWidth="1"/>
    <col min="7683" max="7683" width="11.140625" customWidth="1"/>
    <col min="7684" max="7684" width="8.42578125" customWidth="1"/>
    <col min="7685" max="7685" width="6" customWidth="1"/>
    <col min="7686" max="7686" width="6.28515625" customWidth="1"/>
    <col min="7687" max="7687" width="6.5703125" customWidth="1"/>
    <col min="7688" max="7688" width="7.85546875" customWidth="1"/>
    <col min="7689" max="7689" width="8.5703125" customWidth="1"/>
    <col min="7690" max="7691" width="10" customWidth="1"/>
    <col min="7692" max="7692" width="8" customWidth="1"/>
    <col min="7693" max="7693" width="6.5703125" customWidth="1"/>
    <col min="7694" max="7694" width="5.42578125" customWidth="1"/>
    <col min="7695" max="7695" width="6.5703125" customWidth="1"/>
    <col min="7696" max="7696" width="7.7109375" customWidth="1"/>
    <col min="7697" max="7697" width="6.42578125" customWidth="1"/>
    <col min="7699" max="7700" width="10.42578125" customWidth="1"/>
    <col min="7701" max="7701" width="7.140625" customWidth="1"/>
    <col min="7702" max="7702" width="9" customWidth="1"/>
    <col min="7703" max="7703" width="7.85546875" customWidth="1"/>
    <col min="7704" max="7704" width="11.5703125" customWidth="1"/>
    <col min="7705" max="7705" width="9.42578125" customWidth="1"/>
    <col min="7706" max="7707" width="6.140625" customWidth="1"/>
    <col min="7708" max="7708" width="7.42578125" customWidth="1"/>
    <col min="7709" max="7709" width="10" customWidth="1"/>
    <col min="7933" max="7933" width="4.28515625" customWidth="1"/>
    <col min="7934" max="7934" width="14.7109375" customWidth="1"/>
    <col min="7935" max="7935" width="8.5703125" customWidth="1"/>
    <col min="7936" max="7936" width="11.85546875" customWidth="1"/>
    <col min="7937" max="7937" width="8.140625" customWidth="1"/>
    <col min="7938" max="7938" width="8.5703125" customWidth="1"/>
    <col min="7939" max="7939" width="11.140625" customWidth="1"/>
    <col min="7940" max="7940" width="8.42578125" customWidth="1"/>
    <col min="7941" max="7941" width="6" customWidth="1"/>
    <col min="7942" max="7942" width="6.28515625" customWidth="1"/>
    <col min="7943" max="7943" width="6.5703125" customWidth="1"/>
    <col min="7944" max="7944" width="7.85546875" customWidth="1"/>
    <col min="7945" max="7945" width="8.5703125" customWidth="1"/>
    <col min="7946" max="7947" width="10" customWidth="1"/>
    <col min="7948" max="7948" width="8" customWidth="1"/>
    <col min="7949" max="7949" width="6.5703125" customWidth="1"/>
    <col min="7950" max="7950" width="5.42578125" customWidth="1"/>
    <col min="7951" max="7951" width="6.5703125" customWidth="1"/>
    <col min="7952" max="7952" width="7.7109375" customWidth="1"/>
    <col min="7953" max="7953" width="6.42578125" customWidth="1"/>
    <col min="7955" max="7956" width="10.42578125" customWidth="1"/>
    <col min="7957" max="7957" width="7.140625" customWidth="1"/>
    <col min="7958" max="7958" width="9" customWidth="1"/>
    <col min="7959" max="7959" width="7.85546875" customWidth="1"/>
    <col min="7960" max="7960" width="11.5703125" customWidth="1"/>
    <col min="7961" max="7961" width="9.42578125" customWidth="1"/>
    <col min="7962" max="7963" width="6.140625" customWidth="1"/>
    <col min="7964" max="7964" width="7.42578125" customWidth="1"/>
    <col min="7965" max="7965" width="10" customWidth="1"/>
    <col min="8189" max="8189" width="4.28515625" customWidth="1"/>
    <col min="8190" max="8190" width="14.7109375" customWidth="1"/>
    <col min="8191" max="8191" width="8.5703125" customWidth="1"/>
    <col min="8192" max="8192" width="11.85546875" customWidth="1"/>
    <col min="8193" max="8193" width="8.140625" customWidth="1"/>
    <col min="8194" max="8194" width="8.5703125" customWidth="1"/>
    <col min="8195" max="8195" width="11.140625" customWidth="1"/>
    <col min="8196" max="8196" width="8.42578125" customWidth="1"/>
    <col min="8197" max="8197" width="6" customWidth="1"/>
    <col min="8198" max="8198" width="6.28515625" customWidth="1"/>
    <col min="8199" max="8199" width="6.5703125" customWidth="1"/>
    <col min="8200" max="8200" width="7.85546875" customWidth="1"/>
    <col min="8201" max="8201" width="8.5703125" customWidth="1"/>
    <col min="8202" max="8203" width="10" customWidth="1"/>
    <col min="8204" max="8204" width="8" customWidth="1"/>
    <col min="8205" max="8205" width="6.5703125" customWidth="1"/>
    <col min="8206" max="8206" width="5.42578125" customWidth="1"/>
    <col min="8207" max="8207" width="6.5703125" customWidth="1"/>
    <col min="8208" max="8208" width="7.7109375" customWidth="1"/>
    <col min="8209" max="8209" width="6.42578125" customWidth="1"/>
    <col min="8211" max="8212" width="10.42578125" customWidth="1"/>
    <col min="8213" max="8213" width="7.140625" customWidth="1"/>
    <col min="8214" max="8214" width="9" customWidth="1"/>
    <col min="8215" max="8215" width="7.85546875" customWidth="1"/>
    <col min="8216" max="8216" width="11.5703125" customWidth="1"/>
    <col min="8217" max="8217" width="9.42578125" customWidth="1"/>
    <col min="8218" max="8219" width="6.140625" customWidth="1"/>
    <col min="8220" max="8220" width="7.42578125" customWidth="1"/>
    <col min="8221" max="8221" width="10" customWidth="1"/>
    <col min="8445" max="8445" width="4.28515625" customWidth="1"/>
    <col min="8446" max="8446" width="14.7109375" customWidth="1"/>
    <col min="8447" max="8447" width="8.5703125" customWidth="1"/>
    <col min="8448" max="8448" width="11.85546875" customWidth="1"/>
    <col min="8449" max="8449" width="8.140625" customWidth="1"/>
    <col min="8450" max="8450" width="8.5703125" customWidth="1"/>
    <col min="8451" max="8451" width="11.140625" customWidth="1"/>
    <col min="8452" max="8452" width="8.42578125" customWidth="1"/>
    <col min="8453" max="8453" width="6" customWidth="1"/>
    <col min="8454" max="8454" width="6.28515625" customWidth="1"/>
    <col min="8455" max="8455" width="6.5703125" customWidth="1"/>
    <col min="8456" max="8456" width="7.85546875" customWidth="1"/>
    <col min="8457" max="8457" width="8.5703125" customWidth="1"/>
    <col min="8458" max="8459" width="10" customWidth="1"/>
    <col min="8460" max="8460" width="8" customWidth="1"/>
    <col min="8461" max="8461" width="6.5703125" customWidth="1"/>
    <col min="8462" max="8462" width="5.42578125" customWidth="1"/>
    <col min="8463" max="8463" width="6.5703125" customWidth="1"/>
    <col min="8464" max="8464" width="7.7109375" customWidth="1"/>
    <col min="8465" max="8465" width="6.42578125" customWidth="1"/>
    <col min="8467" max="8468" width="10.42578125" customWidth="1"/>
    <col min="8469" max="8469" width="7.140625" customWidth="1"/>
    <col min="8470" max="8470" width="9" customWidth="1"/>
    <col min="8471" max="8471" width="7.85546875" customWidth="1"/>
    <col min="8472" max="8472" width="11.5703125" customWidth="1"/>
    <col min="8473" max="8473" width="9.42578125" customWidth="1"/>
    <col min="8474" max="8475" width="6.140625" customWidth="1"/>
    <col min="8476" max="8476" width="7.42578125" customWidth="1"/>
    <col min="8477" max="8477" width="10" customWidth="1"/>
    <col min="8701" max="8701" width="4.28515625" customWidth="1"/>
    <col min="8702" max="8702" width="14.7109375" customWidth="1"/>
    <col min="8703" max="8703" width="8.5703125" customWidth="1"/>
    <col min="8704" max="8704" width="11.85546875" customWidth="1"/>
    <col min="8705" max="8705" width="8.140625" customWidth="1"/>
    <col min="8706" max="8706" width="8.5703125" customWidth="1"/>
    <col min="8707" max="8707" width="11.140625" customWidth="1"/>
    <col min="8708" max="8708" width="8.42578125" customWidth="1"/>
    <col min="8709" max="8709" width="6" customWidth="1"/>
    <col min="8710" max="8710" width="6.28515625" customWidth="1"/>
    <col min="8711" max="8711" width="6.5703125" customWidth="1"/>
    <col min="8712" max="8712" width="7.85546875" customWidth="1"/>
    <col min="8713" max="8713" width="8.5703125" customWidth="1"/>
    <col min="8714" max="8715" width="10" customWidth="1"/>
    <col min="8716" max="8716" width="8" customWidth="1"/>
    <col min="8717" max="8717" width="6.5703125" customWidth="1"/>
    <col min="8718" max="8718" width="5.42578125" customWidth="1"/>
    <col min="8719" max="8719" width="6.5703125" customWidth="1"/>
    <col min="8720" max="8720" width="7.7109375" customWidth="1"/>
    <col min="8721" max="8721" width="6.42578125" customWidth="1"/>
    <col min="8723" max="8724" width="10.42578125" customWidth="1"/>
    <col min="8725" max="8725" width="7.140625" customWidth="1"/>
    <col min="8726" max="8726" width="9" customWidth="1"/>
    <col min="8727" max="8727" width="7.85546875" customWidth="1"/>
    <col min="8728" max="8728" width="11.5703125" customWidth="1"/>
    <col min="8729" max="8729" width="9.42578125" customWidth="1"/>
    <col min="8730" max="8731" width="6.140625" customWidth="1"/>
    <col min="8732" max="8732" width="7.42578125" customWidth="1"/>
    <col min="8733" max="8733" width="10" customWidth="1"/>
    <col min="8957" max="8957" width="4.28515625" customWidth="1"/>
    <col min="8958" max="8958" width="14.7109375" customWidth="1"/>
    <col min="8959" max="8959" width="8.5703125" customWidth="1"/>
    <col min="8960" max="8960" width="11.85546875" customWidth="1"/>
    <col min="8961" max="8961" width="8.140625" customWidth="1"/>
    <col min="8962" max="8962" width="8.5703125" customWidth="1"/>
    <col min="8963" max="8963" width="11.140625" customWidth="1"/>
    <col min="8964" max="8964" width="8.42578125" customWidth="1"/>
    <col min="8965" max="8965" width="6" customWidth="1"/>
    <col min="8966" max="8966" width="6.28515625" customWidth="1"/>
    <col min="8967" max="8967" width="6.5703125" customWidth="1"/>
    <col min="8968" max="8968" width="7.85546875" customWidth="1"/>
    <col min="8969" max="8969" width="8.5703125" customWidth="1"/>
    <col min="8970" max="8971" width="10" customWidth="1"/>
    <col min="8972" max="8972" width="8" customWidth="1"/>
    <col min="8973" max="8973" width="6.5703125" customWidth="1"/>
    <col min="8974" max="8974" width="5.42578125" customWidth="1"/>
    <col min="8975" max="8975" width="6.5703125" customWidth="1"/>
    <col min="8976" max="8976" width="7.7109375" customWidth="1"/>
    <col min="8977" max="8977" width="6.42578125" customWidth="1"/>
    <col min="8979" max="8980" width="10.42578125" customWidth="1"/>
    <col min="8981" max="8981" width="7.140625" customWidth="1"/>
    <col min="8982" max="8982" width="9" customWidth="1"/>
    <col min="8983" max="8983" width="7.85546875" customWidth="1"/>
    <col min="8984" max="8984" width="11.5703125" customWidth="1"/>
    <col min="8985" max="8985" width="9.42578125" customWidth="1"/>
    <col min="8986" max="8987" width="6.140625" customWidth="1"/>
    <col min="8988" max="8988" width="7.42578125" customWidth="1"/>
    <col min="8989" max="8989" width="10" customWidth="1"/>
    <col min="9213" max="9213" width="4.28515625" customWidth="1"/>
    <col min="9214" max="9214" width="14.7109375" customWidth="1"/>
    <col min="9215" max="9215" width="8.5703125" customWidth="1"/>
    <col min="9216" max="9216" width="11.85546875" customWidth="1"/>
    <col min="9217" max="9217" width="8.140625" customWidth="1"/>
    <col min="9218" max="9218" width="8.5703125" customWidth="1"/>
    <col min="9219" max="9219" width="11.140625" customWidth="1"/>
    <col min="9220" max="9220" width="8.42578125" customWidth="1"/>
    <col min="9221" max="9221" width="6" customWidth="1"/>
    <col min="9222" max="9222" width="6.28515625" customWidth="1"/>
    <col min="9223" max="9223" width="6.5703125" customWidth="1"/>
    <col min="9224" max="9224" width="7.85546875" customWidth="1"/>
    <col min="9225" max="9225" width="8.5703125" customWidth="1"/>
    <col min="9226" max="9227" width="10" customWidth="1"/>
    <col min="9228" max="9228" width="8" customWidth="1"/>
    <col min="9229" max="9229" width="6.5703125" customWidth="1"/>
    <col min="9230" max="9230" width="5.42578125" customWidth="1"/>
    <col min="9231" max="9231" width="6.5703125" customWidth="1"/>
    <col min="9232" max="9232" width="7.7109375" customWidth="1"/>
    <col min="9233" max="9233" width="6.42578125" customWidth="1"/>
    <col min="9235" max="9236" width="10.42578125" customWidth="1"/>
    <col min="9237" max="9237" width="7.140625" customWidth="1"/>
    <col min="9238" max="9238" width="9" customWidth="1"/>
    <col min="9239" max="9239" width="7.85546875" customWidth="1"/>
    <col min="9240" max="9240" width="11.5703125" customWidth="1"/>
    <col min="9241" max="9241" width="9.42578125" customWidth="1"/>
    <col min="9242" max="9243" width="6.140625" customWidth="1"/>
    <col min="9244" max="9244" width="7.42578125" customWidth="1"/>
    <col min="9245" max="9245" width="10" customWidth="1"/>
    <col min="9469" max="9469" width="4.28515625" customWidth="1"/>
    <col min="9470" max="9470" width="14.7109375" customWidth="1"/>
    <col min="9471" max="9471" width="8.5703125" customWidth="1"/>
    <col min="9472" max="9472" width="11.85546875" customWidth="1"/>
    <col min="9473" max="9473" width="8.140625" customWidth="1"/>
    <col min="9474" max="9474" width="8.5703125" customWidth="1"/>
    <col min="9475" max="9475" width="11.140625" customWidth="1"/>
    <col min="9476" max="9476" width="8.42578125" customWidth="1"/>
    <col min="9477" max="9477" width="6" customWidth="1"/>
    <col min="9478" max="9478" width="6.28515625" customWidth="1"/>
    <col min="9479" max="9479" width="6.5703125" customWidth="1"/>
    <col min="9480" max="9480" width="7.85546875" customWidth="1"/>
    <col min="9481" max="9481" width="8.5703125" customWidth="1"/>
    <col min="9482" max="9483" width="10" customWidth="1"/>
    <col min="9484" max="9484" width="8" customWidth="1"/>
    <col min="9485" max="9485" width="6.5703125" customWidth="1"/>
    <col min="9486" max="9486" width="5.42578125" customWidth="1"/>
    <col min="9487" max="9487" width="6.5703125" customWidth="1"/>
    <col min="9488" max="9488" width="7.7109375" customWidth="1"/>
    <col min="9489" max="9489" width="6.42578125" customWidth="1"/>
    <col min="9491" max="9492" width="10.42578125" customWidth="1"/>
    <col min="9493" max="9493" width="7.140625" customWidth="1"/>
    <col min="9494" max="9494" width="9" customWidth="1"/>
    <col min="9495" max="9495" width="7.85546875" customWidth="1"/>
    <col min="9496" max="9496" width="11.5703125" customWidth="1"/>
    <col min="9497" max="9497" width="9.42578125" customWidth="1"/>
    <col min="9498" max="9499" width="6.140625" customWidth="1"/>
    <col min="9500" max="9500" width="7.42578125" customWidth="1"/>
    <col min="9501" max="9501" width="10" customWidth="1"/>
    <col min="9725" max="9725" width="4.28515625" customWidth="1"/>
    <col min="9726" max="9726" width="14.7109375" customWidth="1"/>
    <col min="9727" max="9727" width="8.5703125" customWidth="1"/>
    <col min="9728" max="9728" width="11.85546875" customWidth="1"/>
    <col min="9729" max="9729" width="8.140625" customWidth="1"/>
    <col min="9730" max="9730" width="8.5703125" customWidth="1"/>
    <col min="9731" max="9731" width="11.140625" customWidth="1"/>
    <col min="9732" max="9732" width="8.42578125" customWidth="1"/>
    <col min="9733" max="9733" width="6" customWidth="1"/>
    <col min="9734" max="9734" width="6.28515625" customWidth="1"/>
    <col min="9735" max="9735" width="6.5703125" customWidth="1"/>
    <col min="9736" max="9736" width="7.85546875" customWidth="1"/>
    <col min="9737" max="9737" width="8.5703125" customWidth="1"/>
    <col min="9738" max="9739" width="10" customWidth="1"/>
    <col min="9740" max="9740" width="8" customWidth="1"/>
    <col min="9741" max="9741" width="6.5703125" customWidth="1"/>
    <col min="9742" max="9742" width="5.42578125" customWidth="1"/>
    <col min="9743" max="9743" width="6.5703125" customWidth="1"/>
    <col min="9744" max="9744" width="7.7109375" customWidth="1"/>
    <col min="9745" max="9745" width="6.42578125" customWidth="1"/>
    <col min="9747" max="9748" width="10.42578125" customWidth="1"/>
    <col min="9749" max="9749" width="7.140625" customWidth="1"/>
    <col min="9750" max="9750" width="9" customWidth="1"/>
    <col min="9751" max="9751" width="7.85546875" customWidth="1"/>
    <col min="9752" max="9752" width="11.5703125" customWidth="1"/>
    <col min="9753" max="9753" width="9.42578125" customWidth="1"/>
    <col min="9754" max="9755" width="6.140625" customWidth="1"/>
    <col min="9756" max="9756" width="7.42578125" customWidth="1"/>
    <col min="9757" max="9757" width="10" customWidth="1"/>
    <col min="9981" max="9981" width="4.28515625" customWidth="1"/>
    <col min="9982" max="9982" width="14.7109375" customWidth="1"/>
    <col min="9983" max="9983" width="8.5703125" customWidth="1"/>
    <col min="9984" max="9984" width="11.85546875" customWidth="1"/>
    <col min="9985" max="9985" width="8.140625" customWidth="1"/>
    <col min="9986" max="9986" width="8.5703125" customWidth="1"/>
    <col min="9987" max="9987" width="11.140625" customWidth="1"/>
    <col min="9988" max="9988" width="8.42578125" customWidth="1"/>
    <col min="9989" max="9989" width="6" customWidth="1"/>
    <col min="9990" max="9990" width="6.28515625" customWidth="1"/>
    <col min="9991" max="9991" width="6.5703125" customWidth="1"/>
    <col min="9992" max="9992" width="7.85546875" customWidth="1"/>
    <col min="9993" max="9993" width="8.5703125" customWidth="1"/>
    <col min="9994" max="9995" width="10" customWidth="1"/>
    <col min="9996" max="9996" width="8" customWidth="1"/>
    <col min="9997" max="9997" width="6.5703125" customWidth="1"/>
    <col min="9998" max="9998" width="5.42578125" customWidth="1"/>
    <col min="9999" max="9999" width="6.5703125" customWidth="1"/>
    <col min="10000" max="10000" width="7.7109375" customWidth="1"/>
    <col min="10001" max="10001" width="6.42578125" customWidth="1"/>
    <col min="10003" max="10004" width="10.42578125" customWidth="1"/>
    <col min="10005" max="10005" width="7.140625" customWidth="1"/>
    <col min="10006" max="10006" width="9" customWidth="1"/>
    <col min="10007" max="10007" width="7.85546875" customWidth="1"/>
    <col min="10008" max="10008" width="11.5703125" customWidth="1"/>
    <col min="10009" max="10009" width="9.42578125" customWidth="1"/>
    <col min="10010" max="10011" width="6.140625" customWidth="1"/>
    <col min="10012" max="10012" width="7.42578125" customWidth="1"/>
    <col min="10013" max="10013" width="10" customWidth="1"/>
    <col min="10237" max="10237" width="4.28515625" customWidth="1"/>
    <col min="10238" max="10238" width="14.7109375" customWidth="1"/>
    <col min="10239" max="10239" width="8.5703125" customWidth="1"/>
    <col min="10240" max="10240" width="11.85546875" customWidth="1"/>
    <col min="10241" max="10241" width="8.140625" customWidth="1"/>
    <col min="10242" max="10242" width="8.5703125" customWidth="1"/>
    <col min="10243" max="10243" width="11.140625" customWidth="1"/>
    <col min="10244" max="10244" width="8.42578125" customWidth="1"/>
    <col min="10245" max="10245" width="6" customWidth="1"/>
    <col min="10246" max="10246" width="6.28515625" customWidth="1"/>
    <col min="10247" max="10247" width="6.5703125" customWidth="1"/>
    <col min="10248" max="10248" width="7.85546875" customWidth="1"/>
    <col min="10249" max="10249" width="8.5703125" customWidth="1"/>
    <col min="10250" max="10251" width="10" customWidth="1"/>
    <col min="10252" max="10252" width="8" customWidth="1"/>
    <col min="10253" max="10253" width="6.5703125" customWidth="1"/>
    <col min="10254" max="10254" width="5.42578125" customWidth="1"/>
    <col min="10255" max="10255" width="6.5703125" customWidth="1"/>
    <col min="10256" max="10256" width="7.7109375" customWidth="1"/>
    <col min="10257" max="10257" width="6.42578125" customWidth="1"/>
    <col min="10259" max="10260" width="10.42578125" customWidth="1"/>
    <col min="10261" max="10261" width="7.140625" customWidth="1"/>
    <col min="10262" max="10262" width="9" customWidth="1"/>
    <col min="10263" max="10263" width="7.85546875" customWidth="1"/>
    <col min="10264" max="10264" width="11.5703125" customWidth="1"/>
    <col min="10265" max="10265" width="9.42578125" customWidth="1"/>
    <col min="10266" max="10267" width="6.140625" customWidth="1"/>
    <col min="10268" max="10268" width="7.42578125" customWidth="1"/>
    <col min="10269" max="10269" width="10" customWidth="1"/>
    <col min="10493" max="10493" width="4.28515625" customWidth="1"/>
    <col min="10494" max="10494" width="14.7109375" customWidth="1"/>
    <col min="10495" max="10495" width="8.5703125" customWidth="1"/>
    <col min="10496" max="10496" width="11.85546875" customWidth="1"/>
    <col min="10497" max="10497" width="8.140625" customWidth="1"/>
    <col min="10498" max="10498" width="8.5703125" customWidth="1"/>
    <col min="10499" max="10499" width="11.140625" customWidth="1"/>
    <col min="10500" max="10500" width="8.42578125" customWidth="1"/>
    <col min="10501" max="10501" width="6" customWidth="1"/>
    <col min="10502" max="10502" width="6.28515625" customWidth="1"/>
    <col min="10503" max="10503" width="6.5703125" customWidth="1"/>
    <col min="10504" max="10504" width="7.85546875" customWidth="1"/>
    <col min="10505" max="10505" width="8.5703125" customWidth="1"/>
    <col min="10506" max="10507" width="10" customWidth="1"/>
    <col min="10508" max="10508" width="8" customWidth="1"/>
    <col min="10509" max="10509" width="6.5703125" customWidth="1"/>
    <col min="10510" max="10510" width="5.42578125" customWidth="1"/>
    <col min="10511" max="10511" width="6.5703125" customWidth="1"/>
    <col min="10512" max="10512" width="7.7109375" customWidth="1"/>
    <col min="10513" max="10513" width="6.42578125" customWidth="1"/>
    <col min="10515" max="10516" width="10.42578125" customWidth="1"/>
    <col min="10517" max="10517" width="7.140625" customWidth="1"/>
    <col min="10518" max="10518" width="9" customWidth="1"/>
    <col min="10519" max="10519" width="7.85546875" customWidth="1"/>
    <col min="10520" max="10520" width="11.5703125" customWidth="1"/>
    <col min="10521" max="10521" width="9.42578125" customWidth="1"/>
    <col min="10522" max="10523" width="6.140625" customWidth="1"/>
    <col min="10524" max="10524" width="7.42578125" customWidth="1"/>
    <col min="10525" max="10525" width="10" customWidth="1"/>
    <col min="10749" max="10749" width="4.28515625" customWidth="1"/>
    <col min="10750" max="10750" width="14.7109375" customWidth="1"/>
    <col min="10751" max="10751" width="8.5703125" customWidth="1"/>
    <col min="10752" max="10752" width="11.85546875" customWidth="1"/>
    <col min="10753" max="10753" width="8.140625" customWidth="1"/>
    <col min="10754" max="10754" width="8.5703125" customWidth="1"/>
    <col min="10755" max="10755" width="11.140625" customWidth="1"/>
    <col min="10756" max="10756" width="8.42578125" customWidth="1"/>
    <col min="10757" max="10757" width="6" customWidth="1"/>
    <col min="10758" max="10758" width="6.28515625" customWidth="1"/>
    <col min="10759" max="10759" width="6.5703125" customWidth="1"/>
    <col min="10760" max="10760" width="7.85546875" customWidth="1"/>
    <col min="10761" max="10761" width="8.5703125" customWidth="1"/>
    <col min="10762" max="10763" width="10" customWidth="1"/>
    <col min="10764" max="10764" width="8" customWidth="1"/>
    <col min="10765" max="10765" width="6.5703125" customWidth="1"/>
    <col min="10766" max="10766" width="5.42578125" customWidth="1"/>
    <col min="10767" max="10767" width="6.5703125" customWidth="1"/>
    <col min="10768" max="10768" width="7.7109375" customWidth="1"/>
    <col min="10769" max="10769" width="6.42578125" customWidth="1"/>
    <col min="10771" max="10772" width="10.42578125" customWidth="1"/>
    <col min="10773" max="10773" width="7.140625" customWidth="1"/>
    <col min="10774" max="10774" width="9" customWidth="1"/>
    <col min="10775" max="10775" width="7.85546875" customWidth="1"/>
    <col min="10776" max="10776" width="11.5703125" customWidth="1"/>
    <col min="10777" max="10777" width="9.42578125" customWidth="1"/>
    <col min="10778" max="10779" width="6.140625" customWidth="1"/>
    <col min="10780" max="10780" width="7.42578125" customWidth="1"/>
    <col min="10781" max="10781" width="10" customWidth="1"/>
    <col min="11005" max="11005" width="4.28515625" customWidth="1"/>
    <col min="11006" max="11006" width="14.7109375" customWidth="1"/>
    <col min="11007" max="11007" width="8.5703125" customWidth="1"/>
    <col min="11008" max="11008" width="11.85546875" customWidth="1"/>
    <col min="11009" max="11009" width="8.140625" customWidth="1"/>
    <col min="11010" max="11010" width="8.5703125" customWidth="1"/>
    <col min="11011" max="11011" width="11.140625" customWidth="1"/>
    <col min="11012" max="11012" width="8.42578125" customWidth="1"/>
    <col min="11013" max="11013" width="6" customWidth="1"/>
    <col min="11014" max="11014" width="6.28515625" customWidth="1"/>
    <col min="11015" max="11015" width="6.5703125" customWidth="1"/>
    <col min="11016" max="11016" width="7.85546875" customWidth="1"/>
    <col min="11017" max="11017" width="8.5703125" customWidth="1"/>
    <col min="11018" max="11019" width="10" customWidth="1"/>
    <col min="11020" max="11020" width="8" customWidth="1"/>
    <col min="11021" max="11021" width="6.5703125" customWidth="1"/>
    <col min="11022" max="11022" width="5.42578125" customWidth="1"/>
    <col min="11023" max="11023" width="6.5703125" customWidth="1"/>
    <col min="11024" max="11024" width="7.7109375" customWidth="1"/>
    <col min="11025" max="11025" width="6.42578125" customWidth="1"/>
    <col min="11027" max="11028" width="10.42578125" customWidth="1"/>
    <col min="11029" max="11029" width="7.140625" customWidth="1"/>
    <col min="11030" max="11030" width="9" customWidth="1"/>
    <col min="11031" max="11031" width="7.85546875" customWidth="1"/>
    <col min="11032" max="11032" width="11.5703125" customWidth="1"/>
    <col min="11033" max="11033" width="9.42578125" customWidth="1"/>
    <col min="11034" max="11035" width="6.140625" customWidth="1"/>
    <col min="11036" max="11036" width="7.42578125" customWidth="1"/>
    <col min="11037" max="11037" width="10" customWidth="1"/>
    <col min="11261" max="11261" width="4.28515625" customWidth="1"/>
    <col min="11262" max="11262" width="14.7109375" customWidth="1"/>
    <col min="11263" max="11263" width="8.5703125" customWidth="1"/>
    <col min="11264" max="11264" width="11.85546875" customWidth="1"/>
    <col min="11265" max="11265" width="8.140625" customWidth="1"/>
    <col min="11266" max="11266" width="8.5703125" customWidth="1"/>
    <col min="11267" max="11267" width="11.140625" customWidth="1"/>
    <col min="11268" max="11268" width="8.42578125" customWidth="1"/>
    <col min="11269" max="11269" width="6" customWidth="1"/>
    <col min="11270" max="11270" width="6.28515625" customWidth="1"/>
    <col min="11271" max="11271" width="6.5703125" customWidth="1"/>
    <col min="11272" max="11272" width="7.85546875" customWidth="1"/>
    <col min="11273" max="11273" width="8.5703125" customWidth="1"/>
    <col min="11274" max="11275" width="10" customWidth="1"/>
    <col min="11276" max="11276" width="8" customWidth="1"/>
    <col min="11277" max="11277" width="6.5703125" customWidth="1"/>
    <col min="11278" max="11278" width="5.42578125" customWidth="1"/>
    <col min="11279" max="11279" width="6.5703125" customWidth="1"/>
    <col min="11280" max="11280" width="7.7109375" customWidth="1"/>
    <col min="11281" max="11281" width="6.42578125" customWidth="1"/>
    <col min="11283" max="11284" width="10.42578125" customWidth="1"/>
    <col min="11285" max="11285" width="7.140625" customWidth="1"/>
    <col min="11286" max="11286" width="9" customWidth="1"/>
    <col min="11287" max="11287" width="7.85546875" customWidth="1"/>
    <col min="11288" max="11288" width="11.5703125" customWidth="1"/>
    <col min="11289" max="11289" width="9.42578125" customWidth="1"/>
    <col min="11290" max="11291" width="6.140625" customWidth="1"/>
    <col min="11292" max="11292" width="7.42578125" customWidth="1"/>
    <col min="11293" max="11293" width="10" customWidth="1"/>
    <col min="11517" max="11517" width="4.28515625" customWidth="1"/>
    <col min="11518" max="11518" width="14.7109375" customWidth="1"/>
    <col min="11519" max="11519" width="8.5703125" customWidth="1"/>
    <col min="11520" max="11520" width="11.85546875" customWidth="1"/>
    <col min="11521" max="11521" width="8.140625" customWidth="1"/>
    <col min="11522" max="11522" width="8.5703125" customWidth="1"/>
    <col min="11523" max="11523" width="11.140625" customWidth="1"/>
    <col min="11524" max="11524" width="8.42578125" customWidth="1"/>
    <col min="11525" max="11525" width="6" customWidth="1"/>
    <col min="11526" max="11526" width="6.28515625" customWidth="1"/>
    <col min="11527" max="11527" width="6.5703125" customWidth="1"/>
    <col min="11528" max="11528" width="7.85546875" customWidth="1"/>
    <col min="11529" max="11529" width="8.5703125" customWidth="1"/>
    <col min="11530" max="11531" width="10" customWidth="1"/>
    <col min="11532" max="11532" width="8" customWidth="1"/>
    <col min="11533" max="11533" width="6.5703125" customWidth="1"/>
    <col min="11534" max="11534" width="5.42578125" customWidth="1"/>
    <col min="11535" max="11535" width="6.5703125" customWidth="1"/>
    <col min="11536" max="11536" width="7.7109375" customWidth="1"/>
    <col min="11537" max="11537" width="6.42578125" customWidth="1"/>
    <col min="11539" max="11540" width="10.42578125" customWidth="1"/>
    <col min="11541" max="11541" width="7.140625" customWidth="1"/>
    <col min="11542" max="11542" width="9" customWidth="1"/>
    <col min="11543" max="11543" width="7.85546875" customWidth="1"/>
    <col min="11544" max="11544" width="11.5703125" customWidth="1"/>
    <col min="11545" max="11545" width="9.42578125" customWidth="1"/>
    <col min="11546" max="11547" width="6.140625" customWidth="1"/>
    <col min="11548" max="11548" width="7.42578125" customWidth="1"/>
    <col min="11549" max="11549" width="10" customWidth="1"/>
    <col min="11773" max="11773" width="4.28515625" customWidth="1"/>
    <col min="11774" max="11774" width="14.7109375" customWidth="1"/>
    <col min="11775" max="11775" width="8.5703125" customWidth="1"/>
    <col min="11776" max="11776" width="11.85546875" customWidth="1"/>
    <col min="11777" max="11777" width="8.140625" customWidth="1"/>
    <col min="11778" max="11778" width="8.5703125" customWidth="1"/>
    <col min="11779" max="11779" width="11.140625" customWidth="1"/>
    <col min="11780" max="11780" width="8.42578125" customWidth="1"/>
    <col min="11781" max="11781" width="6" customWidth="1"/>
    <col min="11782" max="11782" width="6.28515625" customWidth="1"/>
    <col min="11783" max="11783" width="6.5703125" customWidth="1"/>
    <col min="11784" max="11784" width="7.85546875" customWidth="1"/>
    <col min="11785" max="11785" width="8.5703125" customWidth="1"/>
    <col min="11786" max="11787" width="10" customWidth="1"/>
    <col min="11788" max="11788" width="8" customWidth="1"/>
    <col min="11789" max="11789" width="6.5703125" customWidth="1"/>
    <col min="11790" max="11790" width="5.42578125" customWidth="1"/>
    <col min="11791" max="11791" width="6.5703125" customWidth="1"/>
    <col min="11792" max="11792" width="7.7109375" customWidth="1"/>
    <col min="11793" max="11793" width="6.42578125" customWidth="1"/>
    <col min="11795" max="11796" width="10.42578125" customWidth="1"/>
    <col min="11797" max="11797" width="7.140625" customWidth="1"/>
    <col min="11798" max="11798" width="9" customWidth="1"/>
    <col min="11799" max="11799" width="7.85546875" customWidth="1"/>
    <col min="11800" max="11800" width="11.5703125" customWidth="1"/>
    <col min="11801" max="11801" width="9.42578125" customWidth="1"/>
    <col min="11802" max="11803" width="6.140625" customWidth="1"/>
    <col min="11804" max="11804" width="7.42578125" customWidth="1"/>
    <col min="11805" max="11805" width="10" customWidth="1"/>
    <col min="12029" max="12029" width="4.28515625" customWidth="1"/>
    <col min="12030" max="12030" width="14.7109375" customWidth="1"/>
    <col min="12031" max="12031" width="8.5703125" customWidth="1"/>
    <col min="12032" max="12032" width="11.85546875" customWidth="1"/>
    <col min="12033" max="12033" width="8.140625" customWidth="1"/>
    <col min="12034" max="12034" width="8.5703125" customWidth="1"/>
    <col min="12035" max="12035" width="11.140625" customWidth="1"/>
    <col min="12036" max="12036" width="8.42578125" customWidth="1"/>
    <col min="12037" max="12037" width="6" customWidth="1"/>
    <col min="12038" max="12038" width="6.28515625" customWidth="1"/>
    <col min="12039" max="12039" width="6.5703125" customWidth="1"/>
    <col min="12040" max="12040" width="7.85546875" customWidth="1"/>
    <col min="12041" max="12041" width="8.5703125" customWidth="1"/>
    <col min="12042" max="12043" width="10" customWidth="1"/>
    <col min="12044" max="12044" width="8" customWidth="1"/>
    <col min="12045" max="12045" width="6.5703125" customWidth="1"/>
    <col min="12046" max="12046" width="5.42578125" customWidth="1"/>
    <col min="12047" max="12047" width="6.5703125" customWidth="1"/>
    <col min="12048" max="12048" width="7.7109375" customWidth="1"/>
    <col min="12049" max="12049" width="6.42578125" customWidth="1"/>
    <col min="12051" max="12052" width="10.42578125" customWidth="1"/>
    <col min="12053" max="12053" width="7.140625" customWidth="1"/>
    <col min="12054" max="12054" width="9" customWidth="1"/>
    <col min="12055" max="12055" width="7.85546875" customWidth="1"/>
    <col min="12056" max="12056" width="11.5703125" customWidth="1"/>
    <col min="12057" max="12057" width="9.42578125" customWidth="1"/>
    <col min="12058" max="12059" width="6.140625" customWidth="1"/>
    <col min="12060" max="12060" width="7.42578125" customWidth="1"/>
    <col min="12061" max="12061" width="10" customWidth="1"/>
    <col min="12285" max="12285" width="4.28515625" customWidth="1"/>
    <col min="12286" max="12286" width="14.7109375" customWidth="1"/>
    <col min="12287" max="12287" width="8.5703125" customWidth="1"/>
    <col min="12288" max="12288" width="11.85546875" customWidth="1"/>
    <col min="12289" max="12289" width="8.140625" customWidth="1"/>
    <col min="12290" max="12290" width="8.5703125" customWidth="1"/>
    <col min="12291" max="12291" width="11.140625" customWidth="1"/>
    <col min="12292" max="12292" width="8.42578125" customWidth="1"/>
    <col min="12293" max="12293" width="6" customWidth="1"/>
    <col min="12294" max="12294" width="6.28515625" customWidth="1"/>
    <col min="12295" max="12295" width="6.5703125" customWidth="1"/>
    <col min="12296" max="12296" width="7.85546875" customWidth="1"/>
    <col min="12297" max="12297" width="8.5703125" customWidth="1"/>
    <col min="12298" max="12299" width="10" customWidth="1"/>
    <col min="12300" max="12300" width="8" customWidth="1"/>
    <col min="12301" max="12301" width="6.5703125" customWidth="1"/>
    <col min="12302" max="12302" width="5.42578125" customWidth="1"/>
    <col min="12303" max="12303" width="6.5703125" customWidth="1"/>
    <col min="12304" max="12304" width="7.7109375" customWidth="1"/>
    <col min="12305" max="12305" width="6.42578125" customWidth="1"/>
    <col min="12307" max="12308" width="10.42578125" customWidth="1"/>
    <col min="12309" max="12309" width="7.140625" customWidth="1"/>
    <col min="12310" max="12310" width="9" customWidth="1"/>
    <col min="12311" max="12311" width="7.85546875" customWidth="1"/>
    <col min="12312" max="12312" width="11.5703125" customWidth="1"/>
    <col min="12313" max="12313" width="9.42578125" customWidth="1"/>
    <col min="12314" max="12315" width="6.140625" customWidth="1"/>
    <col min="12316" max="12316" width="7.42578125" customWidth="1"/>
    <col min="12317" max="12317" width="10" customWidth="1"/>
    <col min="12541" max="12541" width="4.28515625" customWidth="1"/>
    <col min="12542" max="12542" width="14.7109375" customWidth="1"/>
    <col min="12543" max="12543" width="8.5703125" customWidth="1"/>
    <col min="12544" max="12544" width="11.85546875" customWidth="1"/>
    <col min="12545" max="12545" width="8.140625" customWidth="1"/>
    <col min="12546" max="12546" width="8.5703125" customWidth="1"/>
    <col min="12547" max="12547" width="11.140625" customWidth="1"/>
    <col min="12548" max="12548" width="8.42578125" customWidth="1"/>
    <col min="12549" max="12549" width="6" customWidth="1"/>
    <col min="12550" max="12550" width="6.28515625" customWidth="1"/>
    <col min="12551" max="12551" width="6.5703125" customWidth="1"/>
    <col min="12552" max="12552" width="7.85546875" customWidth="1"/>
    <col min="12553" max="12553" width="8.5703125" customWidth="1"/>
    <col min="12554" max="12555" width="10" customWidth="1"/>
    <col min="12556" max="12556" width="8" customWidth="1"/>
    <col min="12557" max="12557" width="6.5703125" customWidth="1"/>
    <col min="12558" max="12558" width="5.42578125" customWidth="1"/>
    <col min="12559" max="12559" width="6.5703125" customWidth="1"/>
    <col min="12560" max="12560" width="7.7109375" customWidth="1"/>
    <col min="12561" max="12561" width="6.42578125" customWidth="1"/>
    <col min="12563" max="12564" width="10.42578125" customWidth="1"/>
    <col min="12565" max="12565" width="7.140625" customWidth="1"/>
    <col min="12566" max="12566" width="9" customWidth="1"/>
    <col min="12567" max="12567" width="7.85546875" customWidth="1"/>
    <col min="12568" max="12568" width="11.5703125" customWidth="1"/>
    <col min="12569" max="12569" width="9.42578125" customWidth="1"/>
    <col min="12570" max="12571" width="6.140625" customWidth="1"/>
    <col min="12572" max="12572" width="7.42578125" customWidth="1"/>
    <col min="12573" max="12573" width="10" customWidth="1"/>
    <col min="12797" max="12797" width="4.28515625" customWidth="1"/>
    <col min="12798" max="12798" width="14.7109375" customWidth="1"/>
    <col min="12799" max="12799" width="8.5703125" customWidth="1"/>
    <col min="12800" max="12800" width="11.85546875" customWidth="1"/>
    <col min="12801" max="12801" width="8.140625" customWidth="1"/>
    <col min="12802" max="12802" width="8.5703125" customWidth="1"/>
    <col min="12803" max="12803" width="11.140625" customWidth="1"/>
    <col min="12804" max="12804" width="8.42578125" customWidth="1"/>
    <col min="12805" max="12805" width="6" customWidth="1"/>
    <col min="12806" max="12806" width="6.28515625" customWidth="1"/>
    <col min="12807" max="12807" width="6.5703125" customWidth="1"/>
    <col min="12808" max="12808" width="7.85546875" customWidth="1"/>
    <col min="12809" max="12809" width="8.5703125" customWidth="1"/>
    <col min="12810" max="12811" width="10" customWidth="1"/>
    <col min="12812" max="12812" width="8" customWidth="1"/>
    <col min="12813" max="12813" width="6.5703125" customWidth="1"/>
    <col min="12814" max="12814" width="5.42578125" customWidth="1"/>
    <col min="12815" max="12815" width="6.5703125" customWidth="1"/>
    <col min="12816" max="12816" width="7.7109375" customWidth="1"/>
    <col min="12817" max="12817" width="6.42578125" customWidth="1"/>
    <col min="12819" max="12820" width="10.42578125" customWidth="1"/>
    <col min="12821" max="12821" width="7.140625" customWidth="1"/>
    <col min="12822" max="12822" width="9" customWidth="1"/>
    <col min="12823" max="12823" width="7.85546875" customWidth="1"/>
    <col min="12824" max="12824" width="11.5703125" customWidth="1"/>
    <col min="12825" max="12825" width="9.42578125" customWidth="1"/>
    <col min="12826" max="12827" width="6.140625" customWidth="1"/>
    <col min="12828" max="12828" width="7.42578125" customWidth="1"/>
    <col min="12829" max="12829" width="10" customWidth="1"/>
    <col min="13053" max="13053" width="4.28515625" customWidth="1"/>
    <col min="13054" max="13054" width="14.7109375" customWidth="1"/>
    <col min="13055" max="13055" width="8.5703125" customWidth="1"/>
    <col min="13056" max="13056" width="11.85546875" customWidth="1"/>
    <col min="13057" max="13057" width="8.140625" customWidth="1"/>
    <col min="13058" max="13058" width="8.5703125" customWidth="1"/>
    <col min="13059" max="13059" width="11.140625" customWidth="1"/>
    <col min="13060" max="13060" width="8.42578125" customWidth="1"/>
    <col min="13061" max="13061" width="6" customWidth="1"/>
    <col min="13062" max="13062" width="6.28515625" customWidth="1"/>
    <col min="13063" max="13063" width="6.5703125" customWidth="1"/>
    <col min="13064" max="13064" width="7.85546875" customWidth="1"/>
    <col min="13065" max="13065" width="8.5703125" customWidth="1"/>
    <col min="13066" max="13067" width="10" customWidth="1"/>
    <col min="13068" max="13068" width="8" customWidth="1"/>
    <col min="13069" max="13069" width="6.5703125" customWidth="1"/>
    <col min="13070" max="13070" width="5.42578125" customWidth="1"/>
    <col min="13071" max="13071" width="6.5703125" customWidth="1"/>
    <col min="13072" max="13072" width="7.7109375" customWidth="1"/>
    <col min="13073" max="13073" width="6.42578125" customWidth="1"/>
    <col min="13075" max="13076" width="10.42578125" customWidth="1"/>
    <col min="13077" max="13077" width="7.140625" customWidth="1"/>
    <col min="13078" max="13078" width="9" customWidth="1"/>
    <col min="13079" max="13079" width="7.85546875" customWidth="1"/>
    <col min="13080" max="13080" width="11.5703125" customWidth="1"/>
    <col min="13081" max="13081" width="9.42578125" customWidth="1"/>
    <col min="13082" max="13083" width="6.140625" customWidth="1"/>
    <col min="13084" max="13084" width="7.42578125" customWidth="1"/>
    <col min="13085" max="13085" width="10" customWidth="1"/>
    <col min="13309" max="13309" width="4.28515625" customWidth="1"/>
    <col min="13310" max="13310" width="14.7109375" customWidth="1"/>
    <col min="13311" max="13311" width="8.5703125" customWidth="1"/>
    <col min="13312" max="13312" width="11.85546875" customWidth="1"/>
    <col min="13313" max="13313" width="8.140625" customWidth="1"/>
    <col min="13314" max="13314" width="8.5703125" customWidth="1"/>
    <col min="13315" max="13315" width="11.140625" customWidth="1"/>
    <col min="13316" max="13316" width="8.42578125" customWidth="1"/>
    <col min="13317" max="13317" width="6" customWidth="1"/>
    <col min="13318" max="13318" width="6.28515625" customWidth="1"/>
    <col min="13319" max="13319" width="6.5703125" customWidth="1"/>
    <col min="13320" max="13320" width="7.85546875" customWidth="1"/>
    <col min="13321" max="13321" width="8.5703125" customWidth="1"/>
    <col min="13322" max="13323" width="10" customWidth="1"/>
    <col min="13324" max="13324" width="8" customWidth="1"/>
    <col min="13325" max="13325" width="6.5703125" customWidth="1"/>
    <col min="13326" max="13326" width="5.42578125" customWidth="1"/>
    <col min="13327" max="13327" width="6.5703125" customWidth="1"/>
    <col min="13328" max="13328" width="7.7109375" customWidth="1"/>
    <col min="13329" max="13329" width="6.42578125" customWidth="1"/>
    <col min="13331" max="13332" width="10.42578125" customWidth="1"/>
    <col min="13333" max="13333" width="7.140625" customWidth="1"/>
    <col min="13334" max="13334" width="9" customWidth="1"/>
    <col min="13335" max="13335" width="7.85546875" customWidth="1"/>
    <col min="13336" max="13336" width="11.5703125" customWidth="1"/>
    <col min="13337" max="13337" width="9.42578125" customWidth="1"/>
    <col min="13338" max="13339" width="6.140625" customWidth="1"/>
    <col min="13340" max="13340" width="7.42578125" customWidth="1"/>
    <col min="13341" max="13341" width="10" customWidth="1"/>
    <col min="13565" max="13565" width="4.28515625" customWidth="1"/>
    <col min="13566" max="13566" width="14.7109375" customWidth="1"/>
    <col min="13567" max="13567" width="8.5703125" customWidth="1"/>
    <col min="13568" max="13568" width="11.85546875" customWidth="1"/>
    <col min="13569" max="13569" width="8.140625" customWidth="1"/>
    <col min="13570" max="13570" width="8.5703125" customWidth="1"/>
    <col min="13571" max="13571" width="11.140625" customWidth="1"/>
    <col min="13572" max="13572" width="8.42578125" customWidth="1"/>
    <col min="13573" max="13573" width="6" customWidth="1"/>
    <col min="13574" max="13574" width="6.28515625" customWidth="1"/>
    <col min="13575" max="13575" width="6.5703125" customWidth="1"/>
    <col min="13576" max="13576" width="7.85546875" customWidth="1"/>
    <col min="13577" max="13577" width="8.5703125" customWidth="1"/>
    <col min="13578" max="13579" width="10" customWidth="1"/>
    <col min="13580" max="13580" width="8" customWidth="1"/>
    <col min="13581" max="13581" width="6.5703125" customWidth="1"/>
    <col min="13582" max="13582" width="5.42578125" customWidth="1"/>
    <col min="13583" max="13583" width="6.5703125" customWidth="1"/>
    <col min="13584" max="13584" width="7.7109375" customWidth="1"/>
    <col min="13585" max="13585" width="6.42578125" customWidth="1"/>
    <col min="13587" max="13588" width="10.42578125" customWidth="1"/>
    <col min="13589" max="13589" width="7.140625" customWidth="1"/>
    <col min="13590" max="13590" width="9" customWidth="1"/>
    <col min="13591" max="13591" width="7.85546875" customWidth="1"/>
    <col min="13592" max="13592" width="11.5703125" customWidth="1"/>
    <col min="13593" max="13593" width="9.42578125" customWidth="1"/>
    <col min="13594" max="13595" width="6.140625" customWidth="1"/>
    <col min="13596" max="13596" width="7.42578125" customWidth="1"/>
    <col min="13597" max="13597" width="10" customWidth="1"/>
    <col min="13821" max="13821" width="4.28515625" customWidth="1"/>
    <col min="13822" max="13822" width="14.7109375" customWidth="1"/>
    <col min="13823" max="13823" width="8.5703125" customWidth="1"/>
    <col min="13824" max="13824" width="11.85546875" customWidth="1"/>
    <col min="13825" max="13825" width="8.140625" customWidth="1"/>
    <col min="13826" max="13826" width="8.5703125" customWidth="1"/>
    <col min="13827" max="13827" width="11.140625" customWidth="1"/>
    <col min="13828" max="13828" width="8.42578125" customWidth="1"/>
    <col min="13829" max="13829" width="6" customWidth="1"/>
    <col min="13830" max="13830" width="6.28515625" customWidth="1"/>
    <col min="13831" max="13831" width="6.5703125" customWidth="1"/>
    <col min="13832" max="13832" width="7.85546875" customWidth="1"/>
    <col min="13833" max="13833" width="8.5703125" customWidth="1"/>
    <col min="13834" max="13835" width="10" customWidth="1"/>
    <col min="13836" max="13836" width="8" customWidth="1"/>
    <col min="13837" max="13837" width="6.5703125" customWidth="1"/>
    <col min="13838" max="13838" width="5.42578125" customWidth="1"/>
    <col min="13839" max="13839" width="6.5703125" customWidth="1"/>
    <col min="13840" max="13840" width="7.7109375" customWidth="1"/>
    <col min="13841" max="13841" width="6.42578125" customWidth="1"/>
    <col min="13843" max="13844" width="10.42578125" customWidth="1"/>
    <col min="13845" max="13845" width="7.140625" customWidth="1"/>
    <col min="13846" max="13846" width="9" customWidth="1"/>
    <col min="13847" max="13847" width="7.85546875" customWidth="1"/>
    <col min="13848" max="13848" width="11.5703125" customWidth="1"/>
    <col min="13849" max="13849" width="9.42578125" customWidth="1"/>
    <col min="13850" max="13851" width="6.140625" customWidth="1"/>
    <col min="13852" max="13852" width="7.42578125" customWidth="1"/>
    <col min="13853" max="13853" width="10" customWidth="1"/>
    <col min="14077" max="14077" width="4.28515625" customWidth="1"/>
    <col min="14078" max="14078" width="14.7109375" customWidth="1"/>
    <col min="14079" max="14079" width="8.5703125" customWidth="1"/>
    <col min="14080" max="14080" width="11.85546875" customWidth="1"/>
    <col min="14081" max="14081" width="8.140625" customWidth="1"/>
    <col min="14082" max="14082" width="8.5703125" customWidth="1"/>
    <col min="14083" max="14083" width="11.140625" customWidth="1"/>
    <col min="14084" max="14084" width="8.42578125" customWidth="1"/>
    <col min="14085" max="14085" width="6" customWidth="1"/>
    <col min="14086" max="14086" width="6.28515625" customWidth="1"/>
    <col min="14087" max="14087" width="6.5703125" customWidth="1"/>
    <col min="14088" max="14088" width="7.85546875" customWidth="1"/>
    <col min="14089" max="14089" width="8.5703125" customWidth="1"/>
    <col min="14090" max="14091" width="10" customWidth="1"/>
    <col min="14092" max="14092" width="8" customWidth="1"/>
    <col min="14093" max="14093" width="6.5703125" customWidth="1"/>
    <col min="14094" max="14094" width="5.42578125" customWidth="1"/>
    <col min="14095" max="14095" width="6.5703125" customWidth="1"/>
    <col min="14096" max="14096" width="7.7109375" customWidth="1"/>
    <col min="14097" max="14097" width="6.42578125" customWidth="1"/>
    <col min="14099" max="14100" width="10.42578125" customWidth="1"/>
    <col min="14101" max="14101" width="7.140625" customWidth="1"/>
    <col min="14102" max="14102" width="9" customWidth="1"/>
    <col min="14103" max="14103" width="7.85546875" customWidth="1"/>
    <col min="14104" max="14104" width="11.5703125" customWidth="1"/>
    <col min="14105" max="14105" width="9.42578125" customWidth="1"/>
    <col min="14106" max="14107" width="6.140625" customWidth="1"/>
    <col min="14108" max="14108" width="7.42578125" customWidth="1"/>
    <col min="14109" max="14109" width="10" customWidth="1"/>
    <col min="14333" max="14333" width="4.28515625" customWidth="1"/>
    <col min="14334" max="14334" width="14.7109375" customWidth="1"/>
    <col min="14335" max="14335" width="8.5703125" customWidth="1"/>
    <col min="14336" max="14336" width="11.85546875" customWidth="1"/>
    <col min="14337" max="14337" width="8.140625" customWidth="1"/>
    <col min="14338" max="14338" width="8.5703125" customWidth="1"/>
    <col min="14339" max="14339" width="11.140625" customWidth="1"/>
    <col min="14340" max="14340" width="8.42578125" customWidth="1"/>
    <col min="14341" max="14341" width="6" customWidth="1"/>
    <col min="14342" max="14342" width="6.28515625" customWidth="1"/>
    <col min="14343" max="14343" width="6.5703125" customWidth="1"/>
    <col min="14344" max="14344" width="7.85546875" customWidth="1"/>
    <col min="14345" max="14345" width="8.5703125" customWidth="1"/>
    <col min="14346" max="14347" width="10" customWidth="1"/>
    <col min="14348" max="14348" width="8" customWidth="1"/>
    <col min="14349" max="14349" width="6.5703125" customWidth="1"/>
    <col min="14350" max="14350" width="5.42578125" customWidth="1"/>
    <col min="14351" max="14351" width="6.5703125" customWidth="1"/>
    <col min="14352" max="14352" width="7.7109375" customWidth="1"/>
    <col min="14353" max="14353" width="6.42578125" customWidth="1"/>
    <col min="14355" max="14356" width="10.42578125" customWidth="1"/>
    <col min="14357" max="14357" width="7.140625" customWidth="1"/>
    <col min="14358" max="14358" width="9" customWidth="1"/>
    <col min="14359" max="14359" width="7.85546875" customWidth="1"/>
    <col min="14360" max="14360" width="11.5703125" customWidth="1"/>
    <col min="14361" max="14361" width="9.42578125" customWidth="1"/>
    <col min="14362" max="14363" width="6.140625" customWidth="1"/>
    <col min="14364" max="14364" width="7.42578125" customWidth="1"/>
    <col min="14365" max="14365" width="10" customWidth="1"/>
    <col min="14589" max="14589" width="4.28515625" customWidth="1"/>
    <col min="14590" max="14590" width="14.7109375" customWidth="1"/>
    <col min="14591" max="14591" width="8.5703125" customWidth="1"/>
    <col min="14592" max="14592" width="11.85546875" customWidth="1"/>
    <col min="14593" max="14593" width="8.140625" customWidth="1"/>
    <col min="14594" max="14594" width="8.5703125" customWidth="1"/>
    <col min="14595" max="14595" width="11.140625" customWidth="1"/>
    <col min="14596" max="14596" width="8.42578125" customWidth="1"/>
    <col min="14597" max="14597" width="6" customWidth="1"/>
    <col min="14598" max="14598" width="6.28515625" customWidth="1"/>
    <col min="14599" max="14599" width="6.5703125" customWidth="1"/>
    <col min="14600" max="14600" width="7.85546875" customWidth="1"/>
    <col min="14601" max="14601" width="8.5703125" customWidth="1"/>
    <col min="14602" max="14603" width="10" customWidth="1"/>
    <col min="14604" max="14604" width="8" customWidth="1"/>
    <col min="14605" max="14605" width="6.5703125" customWidth="1"/>
    <col min="14606" max="14606" width="5.42578125" customWidth="1"/>
    <col min="14607" max="14607" width="6.5703125" customWidth="1"/>
    <col min="14608" max="14608" width="7.7109375" customWidth="1"/>
    <col min="14609" max="14609" width="6.42578125" customWidth="1"/>
    <col min="14611" max="14612" width="10.42578125" customWidth="1"/>
    <col min="14613" max="14613" width="7.140625" customWidth="1"/>
    <col min="14614" max="14614" width="9" customWidth="1"/>
    <col min="14615" max="14615" width="7.85546875" customWidth="1"/>
    <col min="14616" max="14616" width="11.5703125" customWidth="1"/>
    <col min="14617" max="14617" width="9.42578125" customWidth="1"/>
    <col min="14618" max="14619" width="6.140625" customWidth="1"/>
    <col min="14620" max="14620" width="7.42578125" customWidth="1"/>
    <col min="14621" max="14621" width="10" customWidth="1"/>
    <col min="14845" max="14845" width="4.28515625" customWidth="1"/>
    <col min="14846" max="14846" width="14.7109375" customWidth="1"/>
    <col min="14847" max="14847" width="8.5703125" customWidth="1"/>
    <col min="14848" max="14848" width="11.85546875" customWidth="1"/>
    <col min="14849" max="14849" width="8.140625" customWidth="1"/>
    <col min="14850" max="14850" width="8.5703125" customWidth="1"/>
    <col min="14851" max="14851" width="11.140625" customWidth="1"/>
    <col min="14852" max="14852" width="8.42578125" customWidth="1"/>
    <col min="14853" max="14853" width="6" customWidth="1"/>
    <col min="14854" max="14854" width="6.28515625" customWidth="1"/>
    <col min="14855" max="14855" width="6.5703125" customWidth="1"/>
    <col min="14856" max="14856" width="7.85546875" customWidth="1"/>
    <col min="14857" max="14857" width="8.5703125" customWidth="1"/>
    <col min="14858" max="14859" width="10" customWidth="1"/>
    <col min="14860" max="14860" width="8" customWidth="1"/>
    <col min="14861" max="14861" width="6.5703125" customWidth="1"/>
    <col min="14862" max="14862" width="5.42578125" customWidth="1"/>
    <col min="14863" max="14863" width="6.5703125" customWidth="1"/>
    <col min="14864" max="14864" width="7.7109375" customWidth="1"/>
    <col min="14865" max="14865" width="6.42578125" customWidth="1"/>
    <col min="14867" max="14868" width="10.42578125" customWidth="1"/>
    <col min="14869" max="14869" width="7.140625" customWidth="1"/>
    <col min="14870" max="14870" width="9" customWidth="1"/>
    <col min="14871" max="14871" width="7.85546875" customWidth="1"/>
    <col min="14872" max="14872" width="11.5703125" customWidth="1"/>
    <col min="14873" max="14873" width="9.42578125" customWidth="1"/>
    <col min="14874" max="14875" width="6.140625" customWidth="1"/>
    <col min="14876" max="14876" width="7.42578125" customWidth="1"/>
    <col min="14877" max="14877" width="10" customWidth="1"/>
    <col min="15101" max="15101" width="4.28515625" customWidth="1"/>
    <col min="15102" max="15102" width="14.7109375" customWidth="1"/>
    <col min="15103" max="15103" width="8.5703125" customWidth="1"/>
    <col min="15104" max="15104" width="11.85546875" customWidth="1"/>
    <col min="15105" max="15105" width="8.140625" customWidth="1"/>
    <col min="15106" max="15106" width="8.5703125" customWidth="1"/>
    <col min="15107" max="15107" width="11.140625" customWidth="1"/>
    <col min="15108" max="15108" width="8.42578125" customWidth="1"/>
    <col min="15109" max="15109" width="6" customWidth="1"/>
    <col min="15110" max="15110" width="6.28515625" customWidth="1"/>
    <col min="15111" max="15111" width="6.5703125" customWidth="1"/>
    <col min="15112" max="15112" width="7.85546875" customWidth="1"/>
    <col min="15113" max="15113" width="8.5703125" customWidth="1"/>
    <col min="15114" max="15115" width="10" customWidth="1"/>
    <col min="15116" max="15116" width="8" customWidth="1"/>
    <col min="15117" max="15117" width="6.5703125" customWidth="1"/>
    <col min="15118" max="15118" width="5.42578125" customWidth="1"/>
    <col min="15119" max="15119" width="6.5703125" customWidth="1"/>
    <col min="15120" max="15120" width="7.7109375" customWidth="1"/>
    <col min="15121" max="15121" width="6.42578125" customWidth="1"/>
    <col min="15123" max="15124" width="10.42578125" customWidth="1"/>
    <col min="15125" max="15125" width="7.140625" customWidth="1"/>
    <col min="15126" max="15126" width="9" customWidth="1"/>
    <col min="15127" max="15127" width="7.85546875" customWidth="1"/>
    <col min="15128" max="15128" width="11.5703125" customWidth="1"/>
    <col min="15129" max="15129" width="9.42578125" customWidth="1"/>
    <col min="15130" max="15131" width="6.140625" customWidth="1"/>
    <col min="15132" max="15132" width="7.42578125" customWidth="1"/>
    <col min="15133" max="15133" width="10" customWidth="1"/>
    <col min="15357" max="15357" width="4.28515625" customWidth="1"/>
    <col min="15358" max="15358" width="14.7109375" customWidth="1"/>
    <col min="15359" max="15359" width="8.5703125" customWidth="1"/>
    <col min="15360" max="15360" width="11.85546875" customWidth="1"/>
    <col min="15361" max="15361" width="8.140625" customWidth="1"/>
    <col min="15362" max="15362" width="8.5703125" customWidth="1"/>
    <col min="15363" max="15363" width="11.140625" customWidth="1"/>
    <col min="15364" max="15364" width="8.42578125" customWidth="1"/>
    <col min="15365" max="15365" width="6" customWidth="1"/>
    <col min="15366" max="15366" width="6.28515625" customWidth="1"/>
    <col min="15367" max="15367" width="6.5703125" customWidth="1"/>
    <col min="15368" max="15368" width="7.85546875" customWidth="1"/>
    <col min="15369" max="15369" width="8.5703125" customWidth="1"/>
    <col min="15370" max="15371" width="10" customWidth="1"/>
    <col min="15372" max="15372" width="8" customWidth="1"/>
    <col min="15373" max="15373" width="6.5703125" customWidth="1"/>
    <col min="15374" max="15374" width="5.42578125" customWidth="1"/>
    <col min="15375" max="15375" width="6.5703125" customWidth="1"/>
    <col min="15376" max="15376" width="7.7109375" customWidth="1"/>
    <col min="15377" max="15377" width="6.42578125" customWidth="1"/>
    <col min="15379" max="15380" width="10.42578125" customWidth="1"/>
    <col min="15381" max="15381" width="7.140625" customWidth="1"/>
    <col min="15382" max="15382" width="9" customWidth="1"/>
    <col min="15383" max="15383" width="7.85546875" customWidth="1"/>
    <col min="15384" max="15384" width="11.5703125" customWidth="1"/>
    <col min="15385" max="15385" width="9.42578125" customWidth="1"/>
    <col min="15386" max="15387" width="6.140625" customWidth="1"/>
    <col min="15388" max="15388" width="7.42578125" customWidth="1"/>
    <col min="15389" max="15389" width="10" customWidth="1"/>
    <col min="15613" max="15613" width="4.28515625" customWidth="1"/>
    <col min="15614" max="15614" width="14.7109375" customWidth="1"/>
    <col min="15615" max="15615" width="8.5703125" customWidth="1"/>
    <col min="15616" max="15616" width="11.85546875" customWidth="1"/>
    <col min="15617" max="15617" width="8.140625" customWidth="1"/>
    <col min="15618" max="15618" width="8.5703125" customWidth="1"/>
    <col min="15619" max="15619" width="11.140625" customWidth="1"/>
    <col min="15620" max="15620" width="8.42578125" customWidth="1"/>
    <col min="15621" max="15621" width="6" customWidth="1"/>
    <col min="15622" max="15622" width="6.28515625" customWidth="1"/>
    <col min="15623" max="15623" width="6.5703125" customWidth="1"/>
    <col min="15624" max="15624" width="7.85546875" customWidth="1"/>
    <col min="15625" max="15625" width="8.5703125" customWidth="1"/>
    <col min="15626" max="15627" width="10" customWidth="1"/>
    <col min="15628" max="15628" width="8" customWidth="1"/>
    <col min="15629" max="15629" width="6.5703125" customWidth="1"/>
    <col min="15630" max="15630" width="5.42578125" customWidth="1"/>
    <col min="15631" max="15631" width="6.5703125" customWidth="1"/>
    <col min="15632" max="15632" width="7.7109375" customWidth="1"/>
    <col min="15633" max="15633" width="6.42578125" customWidth="1"/>
    <col min="15635" max="15636" width="10.42578125" customWidth="1"/>
    <col min="15637" max="15637" width="7.140625" customWidth="1"/>
    <col min="15638" max="15638" width="9" customWidth="1"/>
    <col min="15639" max="15639" width="7.85546875" customWidth="1"/>
    <col min="15640" max="15640" width="11.5703125" customWidth="1"/>
    <col min="15641" max="15641" width="9.42578125" customWidth="1"/>
    <col min="15642" max="15643" width="6.140625" customWidth="1"/>
    <col min="15644" max="15644" width="7.42578125" customWidth="1"/>
    <col min="15645" max="15645" width="10" customWidth="1"/>
    <col min="15869" max="15869" width="4.28515625" customWidth="1"/>
    <col min="15870" max="15870" width="14.7109375" customWidth="1"/>
    <col min="15871" max="15871" width="8.5703125" customWidth="1"/>
    <col min="15872" max="15872" width="11.85546875" customWidth="1"/>
    <col min="15873" max="15873" width="8.140625" customWidth="1"/>
    <col min="15874" max="15874" width="8.5703125" customWidth="1"/>
    <col min="15875" max="15875" width="11.140625" customWidth="1"/>
    <col min="15876" max="15876" width="8.42578125" customWidth="1"/>
    <col min="15877" max="15877" width="6" customWidth="1"/>
    <col min="15878" max="15878" width="6.28515625" customWidth="1"/>
    <col min="15879" max="15879" width="6.5703125" customWidth="1"/>
    <col min="15880" max="15880" width="7.85546875" customWidth="1"/>
    <col min="15881" max="15881" width="8.5703125" customWidth="1"/>
    <col min="15882" max="15883" width="10" customWidth="1"/>
    <col min="15884" max="15884" width="8" customWidth="1"/>
    <col min="15885" max="15885" width="6.5703125" customWidth="1"/>
    <col min="15886" max="15886" width="5.42578125" customWidth="1"/>
    <col min="15887" max="15887" width="6.5703125" customWidth="1"/>
    <col min="15888" max="15888" width="7.7109375" customWidth="1"/>
    <col min="15889" max="15889" width="6.42578125" customWidth="1"/>
    <col min="15891" max="15892" width="10.42578125" customWidth="1"/>
    <col min="15893" max="15893" width="7.140625" customWidth="1"/>
    <col min="15894" max="15894" width="9" customWidth="1"/>
    <col min="15895" max="15895" width="7.85546875" customWidth="1"/>
    <col min="15896" max="15896" width="11.5703125" customWidth="1"/>
    <col min="15897" max="15897" width="9.42578125" customWidth="1"/>
    <col min="15898" max="15899" width="6.140625" customWidth="1"/>
    <col min="15900" max="15900" width="7.42578125" customWidth="1"/>
    <col min="15901" max="15901" width="10" customWidth="1"/>
    <col min="16125" max="16125" width="4.28515625" customWidth="1"/>
    <col min="16126" max="16126" width="14.7109375" customWidth="1"/>
    <col min="16127" max="16127" width="8.5703125" customWidth="1"/>
    <col min="16128" max="16128" width="11.85546875" customWidth="1"/>
    <col min="16129" max="16129" width="8.140625" customWidth="1"/>
    <col min="16130" max="16130" width="8.5703125" customWidth="1"/>
    <col min="16131" max="16131" width="11.140625" customWidth="1"/>
    <col min="16132" max="16132" width="8.42578125" customWidth="1"/>
    <col min="16133" max="16133" width="6" customWidth="1"/>
    <col min="16134" max="16134" width="6.28515625" customWidth="1"/>
    <col min="16135" max="16135" width="6.5703125" customWidth="1"/>
    <col min="16136" max="16136" width="7.85546875" customWidth="1"/>
    <col min="16137" max="16137" width="8.5703125" customWidth="1"/>
    <col min="16138" max="16139" width="10" customWidth="1"/>
    <col min="16140" max="16140" width="8" customWidth="1"/>
    <col min="16141" max="16141" width="6.5703125" customWidth="1"/>
    <col min="16142" max="16142" width="5.42578125" customWidth="1"/>
    <col min="16143" max="16143" width="6.5703125" customWidth="1"/>
    <col min="16144" max="16144" width="7.7109375" customWidth="1"/>
    <col min="16145" max="16145" width="6.42578125" customWidth="1"/>
    <col min="16147" max="16148" width="10.42578125" customWidth="1"/>
    <col min="16149" max="16149" width="7.140625" customWidth="1"/>
    <col min="16150" max="16150" width="9" customWidth="1"/>
    <col min="16151" max="16151" width="7.85546875" customWidth="1"/>
    <col min="16152" max="16152" width="11.5703125" customWidth="1"/>
    <col min="16153" max="16153" width="9.42578125" customWidth="1"/>
    <col min="16154" max="16155" width="6.140625" customWidth="1"/>
    <col min="16156" max="16156" width="7.42578125" customWidth="1"/>
    <col min="16157" max="16157" width="10" customWidth="1"/>
  </cols>
  <sheetData>
    <row r="1" spans="1:49" s="116" customFormat="1" ht="15" customHeight="1" x14ac:dyDescent="0.25">
      <c r="A1" s="104" t="s">
        <v>374</v>
      </c>
      <c r="B1" s="105"/>
      <c r="C1" s="104"/>
      <c r="D1" s="104"/>
      <c r="E1" s="106"/>
      <c r="F1" s="107"/>
      <c r="G1" s="104"/>
      <c r="H1" s="106"/>
      <c r="I1" s="106"/>
      <c r="J1" s="106"/>
      <c r="K1" s="108"/>
      <c r="L1" s="108"/>
      <c r="M1" s="108"/>
      <c r="N1" s="345" t="s">
        <v>3960</v>
      </c>
      <c r="O1" s="346"/>
      <c r="P1" s="347"/>
      <c r="Q1" s="347"/>
      <c r="R1" s="348"/>
      <c r="S1" s="349"/>
      <c r="T1" s="348"/>
      <c r="U1" s="348"/>
      <c r="V1" s="350"/>
      <c r="W1" s="348"/>
      <c r="X1" s="348"/>
      <c r="Y1" s="351"/>
      <c r="Z1" s="111"/>
      <c r="AA1" s="111"/>
      <c r="AB1" s="111"/>
      <c r="AC1" s="105"/>
      <c r="AD1" s="112"/>
      <c r="AE1" s="113"/>
      <c r="AF1" s="114"/>
      <c r="AG1" s="115"/>
      <c r="AH1" s="105"/>
      <c r="AI1" s="265"/>
      <c r="AJ1" s="259"/>
      <c r="AK1" s="265"/>
      <c r="AL1" s="259"/>
      <c r="AQ1" s="259"/>
      <c r="AR1" s="259"/>
      <c r="AW1" s="259"/>
    </row>
    <row r="2" spans="1:49" s="116" customFormat="1" ht="15.75" customHeight="1" x14ac:dyDescent="0.25">
      <c r="A2" s="117" t="s">
        <v>375</v>
      </c>
      <c r="B2" s="105"/>
      <c r="C2" s="118"/>
      <c r="D2" s="118"/>
      <c r="E2" s="119"/>
      <c r="F2" s="107"/>
      <c r="G2" s="124"/>
      <c r="I2" s="120" t="s">
        <v>1</v>
      </c>
      <c r="J2" s="106"/>
      <c r="K2" s="104"/>
      <c r="L2" s="120" t="s">
        <v>376</v>
      </c>
      <c r="M2" s="120"/>
      <c r="N2" s="352" t="s">
        <v>377</v>
      </c>
      <c r="O2" s="353"/>
      <c r="P2" s="354"/>
      <c r="Q2" s="354"/>
      <c r="R2" s="355"/>
      <c r="S2" s="356"/>
      <c r="T2" s="356"/>
      <c r="U2" s="356" t="s">
        <v>3977</v>
      </c>
      <c r="V2" s="357"/>
      <c r="W2" s="356"/>
      <c r="X2" s="358"/>
      <c r="Y2" s="359"/>
      <c r="Z2" s="111"/>
      <c r="AA2" s="111"/>
      <c r="AB2" s="111"/>
      <c r="AC2" s="123"/>
      <c r="AD2" s="112"/>
      <c r="AE2" s="113"/>
      <c r="AF2" s="114"/>
      <c r="AG2" s="115"/>
      <c r="AI2" s="265"/>
      <c r="AJ2" s="259"/>
      <c r="AK2" s="265"/>
      <c r="AL2" s="259"/>
      <c r="AQ2" s="259"/>
      <c r="AR2" s="259"/>
      <c r="AW2" s="259"/>
    </row>
    <row r="3" spans="1:49" s="116" customFormat="1" ht="18" customHeight="1" x14ac:dyDescent="0.25">
      <c r="A3" s="312" t="s">
        <v>378</v>
      </c>
      <c r="B3" s="316"/>
      <c r="C3" s="313"/>
      <c r="D3" s="125"/>
      <c r="E3" s="306"/>
      <c r="F3" s="306" t="s">
        <v>3914</v>
      </c>
      <c r="G3" s="126"/>
      <c r="H3" s="378"/>
      <c r="I3" s="379"/>
      <c r="J3" s="379"/>
      <c r="K3" s="379"/>
      <c r="L3" s="379"/>
      <c r="M3" s="314"/>
      <c r="N3" s="352" t="s">
        <v>379</v>
      </c>
      <c r="O3" s="353"/>
      <c r="P3" s="354"/>
      <c r="Q3" s="354"/>
      <c r="R3" s="355"/>
      <c r="S3" s="356"/>
      <c r="T3" s="356"/>
      <c r="U3" s="356" t="s">
        <v>3978</v>
      </c>
      <c r="V3" s="357"/>
      <c r="W3" s="356"/>
      <c r="X3" s="358"/>
      <c r="Y3" s="359"/>
      <c r="Z3" s="111"/>
      <c r="AA3" s="111"/>
      <c r="AB3" s="111"/>
      <c r="AC3" s="123"/>
      <c r="AD3" s="127"/>
      <c r="AE3" s="128"/>
      <c r="AF3" s="105"/>
      <c r="AG3" s="129"/>
      <c r="AI3" s="265"/>
      <c r="AJ3" s="259"/>
      <c r="AK3" s="265"/>
      <c r="AL3" s="259"/>
      <c r="AN3" s="276"/>
      <c r="AQ3" s="259"/>
      <c r="AR3" s="259"/>
      <c r="AW3" s="259"/>
    </row>
    <row r="4" spans="1:49" s="116" customFormat="1" ht="15" customHeight="1" x14ac:dyDescent="0.25">
      <c r="A4" s="104"/>
      <c r="B4" s="105"/>
      <c r="C4" s="104"/>
      <c r="D4" s="104"/>
      <c r="E4" s="106"/>
      <c r="F4" s="130"/>
      <c r="G4" s="130" t="s">
        <v>3822</v>
      </c>
      <c r="H4" s="380" t="s">
        <v>3823</v>
      </c>
      <c r="I4" s="380"/>
      <c r="J4" s="380"/>
      <c r="K4" s="380"/>
      <c r="L4" s="380"/>
      <c r="M4" s="315"/>
      <c r="N4" s="352" t="s">
        <v>380</v>
      </c>
      <c r="O4" s="353"/>
      <c r="P4" s="354"/>
      <c r="Q4" s="354"/>
      <c r="R4" s="355"/>
      <c r="S4" s="356"/>
      <c r="T4" s="356"/>
      <c r="U4" s="356" t="s">
        <v>3974</v>
      </c>
      <c r="V4" s="357"/>
      <c r="W4" s="356"/>
      <c r="X4" s="358"/>
      <c r="Y4" s="359"/>
      <c r="Z4" s="111"/>
      <c r="AA4" s="111"/>
      <c r="AB4" s="111"/>
      <c r="AC4" s="123"/>
      <c r="AD4" s="127"/>
      <c r="AE4" s="128"/>
      <c r="AF4" s="105"/>
      <c r="AG4" s="129"/>
      <c r="AI4" s="265"/>
      <c r="AJ4" s="259"/>
      <c r="AK4" s="265"/>
      <c r="AL4" s="259"/>
      <c r="AQ4" s="259"/>
      <c r="AR4" s="259"/>
      <c r="AW4" s="259"/>
    </row>
    <row r="5" spans="1:49" s="116" customFormat="1" ht="15.75" customHeight="1" x14ac:dyDescent="0.25">
      <c r="A5" s="299"/>
      <c r="B5" s="305" t="s">
        <v>381</v>
      </c>
      <c r="C5" s="377"/>
      <c r="D5" s="377"/>
      <c r="E5" s="377"/>
      <c r="F5" s="377"/>
      <c r="G5" s="377"/>
      <c r="H5" s="377"/>
      <c r="I5" s="377"/>
      <c r="J5" s="106"/>
      <c r="K5" s="108"/>
      <c r="L5" s="108"/>
      <c r="M5" s="108"/>
      <c r="N5" s="352" t="s">
        <v>3972</v>
      </c>
      <c r="O5" s="353"/>
      <c r="P5" s="354"/>
      <c r="Q5" s="354"/>
      <c r="R5" s="355"/>
      <c r="S5" s="356"/>
      <c r="T5" s="356"/>
      <c r="U5" s="356" t="s">
        <v>3975</v>
      </c>
      <c r="V5" s="357"/>
      <c r="W5" s="356"/>
      <c r="X5" s="358"/>
      <c r="Y5" s="359"/>
      <c r="Z5" s="111"/>
      <c r="AA5" s="141"/>
      <c r="AB5" s="141"/>
      <c r="AC5" s="142"/>
      <c r="AD5" s="127"/>
      <c r="AE5" s="128"/>
      <c r="AF5" s="105"/>
      <c r="AG5" s="129"/>
      <c r="AH5" s="140"/>
      <c r="AI5" s="266"/>
      <c r="AJ5" s="260"/>
      <c r="AK5" s="266"/>
      <c r="AL5" s="260"/>
      <c r="AQ5" s="259"/>
      <c r="AR5" s="259"/>
      <c r="AW5" s="259"/>
    </row>
    <row r="6" spans="1:49" s="116" customFormat="1" ht="14.25" customHeight="1" x14ac:dyDescent="0.25">
      <c r="A6" s="104"/>
      <c r="B6" s="118"/>
      <c r="C6" s="118"/>
      <c r="D6" s="118"/>
      <c r="E6" s="119"/>
      <c r="F6" s="107"/>
      <c r="G6" s="104"/>
      <c r="H6" s="106"/>
      <c r="I6" s="106"/>
      <c r="J6" s="106"/>
      <c r="K6" s="108"/>
      <c r="L6" s="108"/>
      <c r="M6" s="104"/>
      <c r="N6" s="360" t="s">
        <v>3973</v>
      </c>
      <c r="O6" s="361"/>
      <c r="P6" s="362"/>
      <c r="Q6" s="363"/>
      <c r="R6" s="364"/>
      <c r="S6" s="365"/>
      <c r="T6" s="366"/>
      <c r="U6" s="366" t="s">
        <v>3976</v>
      </c>
      <c r="V6" s="367"/>
      <c r="W6" s="368"/>
      <c r="X6" s="365"/>
      <c r="Y6" s="369"/>
      <c r="Z6" s="111"/>
      <c r="AA6" s="111"/>
      <c r="AB6" s="111"/>
      <c r="AC6" s="105"/>
      <c r="AD6" s="127"/>
      <c r="AE6" s="128"/>
      <c r="AF6" s="105"/>
      <c r="AG6" s="129"/>
      <c r="AH6" s="105"/>
      <c r="AI6" s="265"/>
      <c r="AJ6" s="259"/>
      <c r="AK6" s="265"/>
      <c r="AL6" s="259"/>
      <c r="AM6" s="317" t="s">
        <v>3915</v>
      </c>
      <c r="AO6" s="318" t="s">
        <v>3916</v>
      </c>
      <c r="AQ6" s="321" t="s">
        <v>3917</v>
      </c>
      <c r="AR6" s="259"/>
      <c r="AW6" s="259"/>
    </row>
    <row r="7" spans="1:49" s="116" customFormat="1" ht="6.75" customHeight="1" x14ac:dyDescent="0.25">
      <c r="A7" s="104"/>
      <c r="B7" s="118"/>
      <c r="C7" s="118"/>
      <c r="D7" s="118"/>
      <c r="E7" s="119"/>
      <c r="F7" s="107"/>
      <c r="G7" s="104"/>
      <c r="H7" s="106"/>
      <c r="I7" s="106"/>
      <c r="J7" s="106"/>
      <c r="K7" s="108"/>
      <c r="L7" s="108"/>
      <c r="M7" s="104"/>
      <c r="N7" s="134"/>
      <c r="O7" s="134"/>
      <c r="P7" s="135"/>
      <c r="Q7" s="136"/>
      <c r="R7" s="132"/>
      <c r="S7" s="137"/>
      <c r="T7" s="138"/>
      <c r="U7" s="307"/>
      <c r="V7" s="342"/>
      <c r="W7" s="343"/>
      <c r="X7" s="344"/>
      <c r="Y7" s="105"/>
      <c r="Z7" s="111"/>
      <c r="AA7" s="111"/>
      <c r="AB7" s="111"/>
      <c r="AC7" s="105"/>
      <c r="AD7" s="127"/>
      <c r="AE7" s="128"/>
      <c r="AF7" s="105"/>
      <c r="AG7" s="129"/>
      <c r="AH7" s="105"/>
      <c r="AI7" s="265"/>
      <c r="AJ7" s="259"/>
      <c r="AK7" s="265"/>
      <c r="AL7" s="259"/>
      <c r="AM7" s="317"/>
      <c r="AO7" s="318"/>
      <c r="AQ7" s="321"/>
      <c r="AR7" s="259"/>
      <c r="AW7" s="259"/>
    </row>
    <row r="8" spans="1:49" s="116" customFormat="1" ht="12.75" customHeight="1" x14ac:dyDescent="0.25">
      <c r="A8" s="234"/>
      <c r="B8" s="124"/>
      <c r="C8" s="124"/>
      <c r="D8" s="124"/>
      <c r="E8" s="133"/>
      <c r="F8" s="144"/>
      <c r="G8" s="145"/>
      <c r="H8" s="146"/>
      <c r="I8" s="147" t="s">
        <v>382</v>
      </c>
      <c r="J8" s="147"/>
      <c r="K8" s="148"/>
      <c r="L8" s="148"/>
      <c r="M8" s="149"/>
      <c r="N8" s="150"/>
      <c r="O8" s="151"/>
      <c r="P8" s="152" t="s">
        <v>383</v>
      </c>
      <c r="Q8" s="153"/>
      <c r="R8" s="151"/>
      <c r="S8" s="154"/>
      <c r="T8" s="154"/>
      <c r="U8" s="308"/>
      <c r="V8" s="155"/>
      <c r="W8" s="139"/>
      <c r="X8" s="139"/>
      <c r="Y8" s="139"/>
      <c r="Z8" s="222"/>
      <c r="AA8" s="156"/>
      <c r="AB8" s="156"/>
      <c r="AC8" s="137"/>
      <c r="AD8" s="157"/>
      <c r="AE8" s="158" t="s">
        <v>384</v>
      </c>
      <c r="AF8" s="159"/>
      <c r="AG8" s="160"/>
      <c r="AH8" s="105"/>
      <c r="AI8" s="375" t="s">
        <v>1120</v>
      </c>
      <c r="AJ8" s="375"/>
      <c r="AK8" s="376" t="s">
        <v>1121</v>
      </c>
      <c r="AL8" s="376"/>
      <c r="AM8" s="320" t="b">
        <v>0</v>
      </c>
      <c r="AO8" s="318" t="b">
        <v>0</v>
      </c>
      <c r="AQ8" s="321" t="str">
        <f>IF(C5="","",C5)</f>
        <v/>
      </c>
      <c r="AR8" s="259"/>
      <c r="AW8" s="259"/>
    </row>
    <row r="9" spans="1:49" s="162" customFormat="1" ht="115.5" customHeight="1" x14ac:dyDescent="0.2">
      <c r="A9" s="161" t="s">
        <v>385</v>
      </c>
      <c r="B9" s="304" t="s">
        <v>386</v>
      </c>
      <c r="C9" s="235" t="s">
        <v>387</v>
      </c>
      <c r="D9" s="235" t="s">
        <v>388</v>
      </c>
      <c r="E9" s="236" t="s">
        <v>389</v>
      </c>
      <c r="F9" s="237" t="s">
        <v>390</v>
      </c>
      <c r="G9" s="238" t="s">
        <v>391</v>
      </c>
      <c r="H9" s="303" t="s">
        <v>392</v>
      </c>
      <c r="I9" s="303" t="s">
        <v>393</v>
      </c>
      <c r="J9" s="240" t="s">
        <v>394</v>
      </c>
      <c r="K9" s="241" t="s">
        <v>395</v>
      </c>
      <c r="L9" s="241" t="s">
        <v>3965</v>
      </c>
      <c r="M9" s="241" t="s">
        <v>396</v>
      </c>
      <c r="N9" s="237" t="s">
        <v>390</v>
      </c>
      <c r="O9" s="238" t="s">
        <v>391</v>
      </c>
      <c r="P9" s="303" t="s">
        <v>3816</v>
      </c>
      <c r="Q9" s="303" t="s">
        <v>3817</v>
      </c>
      <c r="R9" s="240" t="s">
        <v>3819</v>
      </c>
      <c r="S9" s="241" t="s">
        <v>3818</v>
      </c>
      <c r="T9" s="241" t="s">
        <v>3966</v>
      </c>
      <c r="U9" s="309" t="s">
        <v>397</v>
      </c>
      <c r="V9" s="242" t="s">
        <v>398</v>
      </c>
      <c r="W9" s="235" t="s">
        <v>399</v>
      </c>
      <c r="X9" s="235" t="s">
        <v>400</v>
      </c>
      <c r="Y9" s="235" t="s">
        <v>401</v>
      </c>
      <c r="Z9" s="239" t="s">
        <v>402</v>
      </c>
      <c r="AA9" s="239" t="s">
        <v>403</v>
      </c>
      <c r="AB9" s="243" t="s">
        <v>404</v>
      </c>
      <c r="AC9" s="239" t="s">
        <v>405</v>
      </c>
      <c r="AD9" s="239" t="s">
        <v>406</v>
      </c>
      <c r="AE9" s="239" t="s">
        <v>407</v>
      </c>
      <c r="AF9" s="239" t="s">
        <v>408</v>
      </c>
      <c r="AG9" s="239" t="s">
        <v>409</v>
      </c>
      <c r="AH9" s="163" t="s">
        <v>3811</v>
      </c>
      <c r="AI9" s="267" t="s">
        <v>1122</v>
      </c>
      <c r="AJ9" s="261" t="s">
        <v>1112</v>
      </c>
      <c r="AK9" s="267" t="s">
        <v>3820</v>
      </c>
      <c r="AL9" s="261" t="s">
        <v>3821</v>
      </c>
      <c r="AM9" s="162" t="s">
        <v>3812</v>
      </c>
      <c r="AN9" s="162" t="s">
        <v>3813</v>
      </c>
      <c r="AO9" s="162" t="s">
        <v>3814</v>
      </c>
      <c r="AP9" s="162" t="s">
        <v>3815</v>
      </c>
      <c r="AQ9" s="274" t="s">
        <v>1123</v>
      </c>
      <c r="AR9" s="274" t="s">
        <v>1124</v>
      </c>
      <c r="AS9" s="340" t="s">
        <v>3824</v>
      </c>
      <c r="AT9" s="319" t="s">
        <v>3825</v>
      </c>
      <c r="AU9" s="162" t="s">
        <v>3837</v>
      </c>
      <c r="AV9" s="162" t="s">
        <v>3838</v>
      </c>
      <c r="AW9" s="274" t="s">
        <v>3880</v>
      </c>
    </row>
    <row r="10" spans="1:49" s="116" customFormat="1" ht="27.95" customHeight="1" x14ac:dyDescent="0.25">
      <c r="A10" s="245">
        <v>1</v>
      </c>
      <c r="B10" s="244"/>
      <c r="C10" s="164"/>
      <c r="D10" s="164"/>
      <c r="E10" s="165"/>
      <c r="F10" s="166"/>
      <c r="G10" s="165"/>
      <c r="H10" s="167" t="str">
        <f>Table6[[#This Row],[CR_Mode_Original]]</f>
        <v/>
      </c>
      <c r="I10" s="167" t="str">
        <f>Table6[[#This Row],[CR_SFC_Original]]</f>
        <v/>
      </c>
      <c r="J10" s="165"/>
      <c r="K10" s="168"/>
      <c r="L10" s="168"/>
      <c r="M10" s="169"/>
      <c r="N10" s="166"/>
      <c r="O10" s="165"/>
      <c r="P10" s="167" t="str">
        <f>Table6[[#This Row],[CR_Mode_Replace]]</f>
        <v/>
      </c>
      <c r="Q10" s="167" t="str">
        <f>Table6[[#This Row],[CR_SFC_Replace]]</f>
        <v/>
      </c>
      <c r="R10" s="165"/>
      <c r="S10" s="168"/>
      <c r="T10" s="168"/>
      <c r="U10" s="310"/>
      <c r="V10" s="171"/>
      <c r="W10" s="172"/>
      <c r="X10" s="172"/>
      <c r="Y10" s="246"/>
      <c r="Z10" s="170"/>
      <c r="AA10" s="170"/>
      <c r="AB10" s="170"/>
      <c r="AC10" s="170"/>
      <c r="AD10" s="170"/>
      <c r="AE10" s="170"/>
      <c r="AF10" s="170"/>
      <c r="AG10" s="170"/>
      <c r="AH10" s="275" t="str">
        <f t="shared" ref="AH10:AH22" si="0">IF(X10="","",IF(OR(X10=1,X10=2,X10=3,X10=5,X10=7,X10=8,X10=9),"Yes","No"))</f>
        <v/>
      </c>
      <c r="AI10" s="268" t="str">
        <f>IF(AND($AM$8=TRUE,$AO$8=FALSE),IFERROR(VLOOKUP(AS10,MHRatesTbl!L:Q,2,FALSE),""),IF(AND($AO$8=TRUE,$AM$8=FALSE),IFERROR(VLOOKUP(AS10,SUDRatesTbl!K:L,2,FALSE),""),""))</f>
        <v/>
      </c>
      <c r="AJ10" s="262" t="str">
        <f>IF(K10="","",K10*AI10)</f>
        <v/>
      </c>
      <c r="AK10" s="268" t="str">
        <f>IF(AND($AM$8=TRUE,$AO$8=FALSE),IFERROR(VLOOKUP(AT10,MHRatesTbl!L:Q,2,FALSE),""),IF(AND($AO$8=TRUE,$AM$8=FALSE),IFERROR(VLOOKUP(AT10,SUDRatesTbl!K:L,2,FALSE),""),""))</f>
        <v/>
      </c>
      <c r="AL10" s="262" t="str">
        <f t="shared" ref="AL10:AL22" si="1">IF(S10="","",S10*AK10)</f>
        <v/>
      </c>
      <c r="AM10" s="116" t="str">
        <f>IF(AND($AM$8=TRUE,$AO$8=FALSE),IFERROR(VLOOKUP(G10,'Avatar_Service Codes_MH'!A:O,12,FALSE),""),IF(AND($AO$8=TRUE,$AM$8=FALSE),IFERROR(VLOOKUP(G10,'Avatar_Service Codes_SUD'!A:M,12,FALSE),""),""))</f>
        <v/>
      </c>
      <c r="AN10" s="116" t="str">
        <f>IF(AND($AM$8=TRUE,$AO$8=FALSE),IFERROR(VLOOKUP(G10,'Avatar_Service Codes_MH'!A:O,13,FALSE),""),IF(AND($AO$8=TRUE,$AM$8=FALSE),IFERROR(VLOOKUP(G10,'Avatar_Service Codes_SUD'!A:M,13,FALSE),""),""))</f>
        <v/>
      </c>
      <c r="AO10" s="116" t="str">
        <f>IF(AND($AM$8=TRUE,$AO$8=FALSE),IFERROR(VLOOKUP(O10,'Avatar_Service Codes_MH'!A:O,12,FALSE),""),IF(AND($AO$8=TRUE,$AM$8=FALSE),IFERROR(VLOOKUP(O10,'Avatar_Service Codes_SUD'!A:M,12,FALSE),""),""))</f>
        <v/>
      </c>
      <c r="AP10" s="116" t="str">
        <f>IF(AND($AM$8=TRUE,$AO$8=FALSE),IFERROR(VLOOKUP(O10,'Avatar_Service Codes_MH'!A:O,13,FALSE),""),IF(AND($AO$8=TRUE,$AM$8=FALSE),IFERROR(VLOOKUP(O10,'Avatar_Service Codes_SUD'!A:M,13,FALSE),""),""))</f>
        <v/>
      </c>
      <c r="AQ10" s="259" t="str">
        <f>AJ10</f>
        <v/>
      </c>
      <c r="AR10" s="259" t="str">
        <f t="shared" ref="AR10:AR22" si="2">AL10</f>
        <v/>
      </c>
      <c r="AS10" s="121" t="str">
        <f t="shared" ref="AS10:AS22" si="3">CONCATENATE($G$3,AM10,AN10)</f>
        <v/>
      </c>
      <c r="AT10" s="121" t="str">
        <f t="shared" ref="AT10:AT22" si="4">CONCATENATE($G$3,AO10,AP10)</f>
        <v/>
      </c>
      <c r="AU10" s="121" t="str">
        <f t="shared" ref="AU10:AU22" si="5">CONCATENATE(AM10,AN10)</f>
        <v/>
      </c>
      <c r="AV10" s="121" t="str">
        <f t="shared" ref="AV10:AV22" si="6">CONCATENATE(AO10,AP10)</f>
        <v/>
      </c>
      <c r="AW10" s="259" t="str">
        <f t="shared" ref="AW10:AW22" si="7">IF(AND(AJ10="",AL10=""),"",IF(AND(AJ10&lt;&gt;"",AL10&lt;&gt;""),AJ10-AL10,AJ10))</f>
        <v/>
      </c>
    </row>
    <row r="11" spans="1:49" s="116" customFormat="1" ht="27.95" customHeight="1" x14ac:dyDescent="0.25">
      <c r="A11" s="245">
        <v>2</v>
      </c>
      <c r="B11" s="244"/>
      <c r="C11" s="164"/>
      <c r="D11" s="164"/>
      <c r="E11" s="165"/>
      <c r="F11" s="166"/>
      <c r="G11" s="165"/>
      <c r="H11" s="167" t="str">
        <f>Table6[[#This Row],[CR_Mode_Original]]</f>
        <v/>
      </c>
      <c r="I11" s="167" t="str">
        <f>Table6[[#This Row],[CR_SFC_Original]]</f>
        <v/>
      </c>
      <c r="J11" s="165"/>
      <c r="K11" s="168"/>
      <c r="L11" s="168"/>
      <c r="M11" s="169"/>
      <c r="N11" s="166"/>
      <c r="O11" s="165"/>
      <c r="P11" s="167" t="str">
        <f>Table6[[#This Row],[CR_Mode_Replace]]</f>
        <v/>
      </c>
      <c r="Q11" s="167" t="str">
        <f>Table6[[#This Row],[CR_SFC_Replace]]</f>
        <v/>
      </c>
      <c r="R11" s="165"/>
      <c r="S11" s="168"/>
      <c r="T11" s="168"/>
      <c r="U11" s="310"/>
      <c r="V11" s="171"/>
      <c r="W11" s="172"/>
      <c r="X11" s="172"/>
      <c r="Y11" s="172"/>
      <c r="Z11" s="170"/>
      <c r="AA11" s="170"/>
      <c r="AB11" s="170"/>
      <c r="AC11" s="170"/>
      <c r="AD11" s="170"/>
      <c r="AE11" s="170"/>
      <c r="AF11" s="170"/>
      <c r="AG11" s="170"/>
      <c r="AH11" s="275" t="str">
        <f t="shared" si="0"/>
        <v/>
      </c>
      <c r="AI11" s="268" t="str">
        <f>IF(AND($AM$8=TRUE,$AO$8=FALSE),IFERROR(VLOOKUP(AS11,MHRatesTbl!L:Q,2,FALSE),""),IF(AND($AO$8=TRUE,$AM$8=FALSE),IFERROR(VLOOKUP(AS11,SUDRatesTbl!K:L,2,FALSE),""),""))</f>
        <v/>
      </c>
      <c r="AJ11" s="262" t="str">
        <f t="shared" ref="AJ11:AJ22" si="8">IF(K11="","",K11*AI11)</f>
        <v/>
      </c>
      <c r="AK11" s="268" t="str">
        <f>IF(AND($AM$8=TRUE,$AO$8=FALSE),IFERROR(VLOOKUP(AT11,MHRatesTbl!L:Q,2,FALSE),""),IF(AND($AO$8=TRUE,$AM$8=FALSE),IFERROR(VLOOKUP(AT11,SUDRatesTbl!K:L,2,FALSE),""),""))</f>
        <v/>
      </c>
      <c r="AL11" s="262" t="str">
        <f t="shared" si="1"/>
        <v/>
      </c>
      <c r="AM11" s="116" t="str">
        <f>IF(AND($AM$8=TRUE,$AO$8=FALSE),IFERROR(VLOOKUP(G11,'Avatar_Service Codes_MH'!A:O,12,FALSE),""),IF(AND($AO$8=TRUE,$AM$8=FALSE),IFERROR(VLOOKUP(G11,'Avatar_Service Codes_SUD'!A:M,12,FALSE),""),""))</f>
        <v/>
      </c>
      <c r="AN11" s="116" t="str">
        <f>IF(AND($AM$8=TRUE,$AO$8=FALSE),IFERROR(VLOOKUP(G11,'Avatar_Service Codes_MH'!A:O,13,FALSE),""),IF(AND($AO$8=TRUE,$AM$8=FALSE),IFERROR(VLOOKUP(G11,'Avatar_Service Codes_SUD'!A:M,13,FALSE),""),""))</f>
        <v/>
      </c>
      <c r="AO11" s="116" t="str">
        <f>IF(AND($AM$8=TRUE,$AO$8=FALSE),IFERROR(VLOOKUP(O11,'Avatar_Service Codes_MH'!A:O,12,FALSE),""),IF(AND($AO$8=TRUE,$AM$8=FALSE),IFERROR(VLOOKUP(O11,'Avatar_Service Codes_SUD'!A:M,12,FALSE),""),""))</f>
        <v/>
      </c>
      <c r="AP11" s="116" t="str">
        <f>IF(AND($AM$8=TRUE,$AO$8=FALSE),IFERROR(VLOOKUP(O11,'Avatar_Service Codes_MH'!A:O,13,FALSE),""),IF(AND($AO$8=TRUE,$AM$8=FALSE),IFERROR(VLOOKUP(O11,'Avatar_Service Codes_SUD'!A:M,13,FALSE),""),""))</f>
        <v/>
      </c>
      <c r="AQ11" s="259" t="str">
        <f t="shared" ref="AQ11:AQ22" si="9">AJ11</f>
        <v/>
      </c>
      <c r="AR11" s="259" t="str">
        <f t="shared" si="2"/>
        <v/>
      </c>
      <c r="AS11" s="121" t="str">
        <f t="shared" si="3"/>
        <v/>
      </c>
      <c r="AT11" s="121" t="str">
        <f t="shared" si="4"/>
        <v/>
      </c>
      <c r="AU11" s="121" t="str">
        <f t="shared" si="5"/>
        <v/>
      </c>
      <c r="AV11" s="121" t="str">
        <f t="shared" si="6"/>
        <v/>
      </c>
      <c r="AW11" s="259" t="str">
        <f t="shared" si="7"/>
        <v/>
      </c>
    </row>
    <row r="12" spans="1:49" s="116" customFormat="1" ht="27.95" customHeight="1" x14ac:dyDescent="0.25">
      <c r="A12" s="245">
        <v>3</v>
      </c>
      <c r="B12" s="244"/>
      <c r="C12" s="164"/>
      <c r="D12" s="164"/>
      <c r="E12" s="165"/>
      <c r="F12" s="166"/>
      <c r="G12" s="165"/>
      <c r="H12" s="167" t="str">
        <f>Table6[[#This Row],[CR_Mode_Original]]</f>
        <v/>
      </c>
      <c r="I12" s="167" t="str">
        <f>Table6[[#This Row],[CR_SFC_Original]]</f>
        <v/>
      </c>
      <c r="J12" s="165"/>
      <c r="K12" s="168"/>
      <c r="L12" s="168"/>
      <c r="M12" s="169"/>
      <c r="N12" s="166"/>
      <c r="O12" s="165"/>
      <c r="P12" s="167" t="str">
        <f>Table6[[#This Row],[CR_Mode_Replace]]</f>
        <v/>
      </c>
      <c r="Q12" s="167" t="str">
        <f>Table6[[#This Row],[CR_SFC_Replace]]</f>
        <v/>
      </c>
      <c r="R12" s="165"/>
      <c r="S12" s="168"/>
      <c r="T12" s="168"/>
      <c r="U12" s="310"/>
      <c r="V12" s="171"/>
      <c r="W12" s="172"/>
      <c r="X12" s="172"/>
      <c r="Y12" s="172"/>
      <c r="Z12" s="170"/>
      <c r="AA12" s="170"/>
      <c r="AB12" s="170"/>
      <c r="AC12" s="170"/>
      <c r="AD12" s="170"/>
      <c r="AE12" s="170"/>
      <c r="AF12" s="170"/>
      <c r="AG12" s="170"/>
      <c r="AH12" s="275" t="str">
        <f t="shared" si="0"/>
        <v/>
      </c>
      <c r="AI12" s="268" t="str">
        <f>IF(AND($AM$8=TRUE,$AO$8=FALSE),IFERROR(VLOOKUP(AS12,MHRatesTbl!L:Q,2,FALSE),""),IF(AND($AO$8=TRUE,$AM$8=FALSE),IFERROR(VLOOKUP(AS12,SUDRatesTbl!K:L,2,FALSE),""),""))</f>
        <v/>
      </c>
      <c r="AJ12" s="262" t="str">
        <f t="shared" si="8"/>
        <v/>
      </c>
      <c r="AK12" s="268" t="str">
        <f>IF(AND($AM$8=TRUE,$AO$8=FALSE),IFERROR(VLOOKUP(AT12,MHRatesTbl!L:Q,2,FALSE),""),IF(AND($AO$8=TRUE,$AM$8=FALSE),IFERROR(VLOOKUP(AT12,SUDRatesTbl!K:L,2,FALSE),""),""))</f>
        <v/>
      </c>
      <c r="AL12" s="262" t="str">
        <f t="shared" si="1"/>
        <v/>
      </c>
      <c r="AM12" s="116" t="str">
        <f>IF(AND($AM$8=TRUE,$AO$8=FALSE),IFERROR(VLOOKUP(G12,'Avatar_Service Codes_MH'!A:O,12,FALSE),""),IF(AND($AO$8=TRUE,$AM$8=FALSE),IFERROR(VLOOKUP(G12,'Avatar_Service Codes_SUD'!A:M,12,FALSE),""),""))</f>
        <v/>
      </c>
      <c r="AN12" s="116" t="str">
        <f>IF(AND($AM$8=TRUE,$AO$8=FALSE),IFERROR(VLOOKUP(G12,'Avatar_Service Codes_MH'!A:O,13,FALSE),""),IF(AND($AO$8=TRUE,$AM$8=FALSE),IFERROR(VLOOKUP(G12,'Avatar_Service Codes_SUD'!A:M,13,FALSE),""),""))</f>
        <v/>
      </c>
      <c r="AO12" s="116" t="str">
        <f>IF(AND($AM$8=TRUE,$AO$8=FALSE),IFERROR(VLOOKUP(O12,'Avatar_Service Codes_MH'!A:O,12,FALSE),""),IF(AND($AO$8=TRUE,$AM$8=FALSE),IFERROR(VLOOKUP(O12,'Avatar_Service Codes_SUD'!A:M,12,FALSE),""),""))</f>
        <v/>
      </c>
      <c r="AP12" s="116" t="str">
        <f>IF(AND($AM$8=TRUE,$AO$8=FALSE),IFERROR(VLOOKUP(O12,'Avatar_Service Codes_MH'!A:O,13,FALSE),""),IF(AND($AO$8=TRUE,$AM$8=FALSE),IFERROR(VLOOKUP(O12,'Avatar_Service Codes_SUD'!A:M,13,FALSE),""),""))</f>
        <v/>
      </c>
      <c r="AQ12" s="259" t="str">
        <f t="shared" si="9"/>
        <v/>
      </c>
      <c r="AR12" s="259" t="str">
        <f t="shared" si="2"/>
        <v/>
      </c>
      <c r="AS12" s="121" t="str">
        <f t="shared" si="3"/>
        <v/>
      </c>
      <c r="AT12" s="121" t="str">
        <f t="shared" si="4"/>
        <v/>
      </c>
      <c r="AU12" s="121" t="str">
        <f t="shared" si="5"/>
        <v/>
      </c>
      <c r="AV12" s="121" t="str">
        <f t="shared" si="6"/>
        <v/>
      </c>
      <c r="AW12" s="259" t="str">
        <f t="shared" si="7"/>
        <v/>
      </c>
    </row>
    <row r="13" spans="1:49" s="116" customFormat="1" ht="27.95" customHeight="1" x14ac:dyDescent="0.25">
      <c r="A13" s="245">
        <v>4</v>
      </c>
      <c r="B13" s="173"/>
      <c r="C13" s="164"/>
      <c r="D13" s="164"/>
      <c r="E13" s="165"/>
      <c r="F13" s="166"/>
      <c r="G13" s="165"/>
      <c r="H13" s="167" t="str">
        <f>Table6[[#This Row],[CR_Mode_Original]]</f>
        <v/>
      </c>
      <c r="I13" s="167" t="str">
        <f>Table6[[#This Row],[CR_SFC_Original]]</f>
        <v/>
      </c>
      <c r="J13" s="165"/>
      <c r="K13" s="168"/>
      <c r="L13" s="168"/>
      <c r="M13" s="169"/>
      <c r="N13" s="166"/>
      <c r="O13" s="165"/>
      <c r="P13" s="167" t="str">
        <f>Table6[[#This Row],[CR_Mode_Replace]]</f>
        <v/>
      </c>
      <c r="Q13" s="167" t="str">
        <f>Table6[[#This Row],[CR_SFC_Replace]]</f>
        <v/>
      </c>
      <c r="R13" s="165"/>
      <c r="S13" s="168"/>
      <c r="T13" s="168"/>
      <c r="U13" s="310"/>
      <c r="V13" s="171"/>
      <c r="W13" s="172"/>
      <c r="X13" s="172"/>
      <c r="Y13" s="172"/>
      <c r="Z13" s="170"/>
      <c r="AA13" s="170"/>
      <c r="AB13" s="170"/>
      <c r="AC13" s="170"/>
      <c r="AD13" s="170"/>
      <c r="AE13" s="170"/>
      <c r="AF13" s="170"/>
      <c r="AG13" s="170"/>
      <c r="AH13" s="275" t="str">
        <f t="shared" si="0"/>
        <v/>
      </c>
      <c r="AI13" s="268" t="str">
        <f>IF(AND($AM$8=TRUE,$AO$8=FALSE),IFERROR(VLOOKUP(AS13,MHRatesTbl!L:Q,2,FALSE),""),IF(AND($AO$8=TRUE,$AM$8=FALSE),IFERROR(VLOOKUP(AS13,SUDRatesTbl!K:L,2,FALSE),""),""))</f>
        <v/>
      </c>
      <c r="AJ13" s="262" t="str">
        <f t="shared" si="8"/>
        <v/>
      </c>
      <c r="AK13" s="268" t="str">
        <f>IF(AND($AM$8=TRUE,$AO$8=FALSE),IFERROR(VLOOKUP(AT13,MHRatesTbl!L:Q,2,FALSE),""),IF(AND($AO$8=TRUE,$AM$8=FALSE),IFERROR(VLOOKUP(AT13,SUDRatesTbl!K:L,2,FALSE),""),""))</f>
        <v/>
      </c>
      <c r="AL13" s="262" t="str">
        <f t="shared" si="1"/>
        <v/>
      </c>
      <c r="AM13" s="116" t="str">
        <f>IF(AND($AM$8=TRUE,$AO$8=FALSE),IFERROR(VLOOKUP(G13,'Avatar_Service Codes_MH'!A:O,12,FALSE),""),IF(AND($AO$8=TRUE,$AM$8=FALSE),IFERROR(VLOOKUP(G13,'Avatar_Service Codes_SUD'!A:M,12,FALSE),""),""))</f>
        <v/>
      </c>
      <c r="AN13" s="116" t="str">
        <f>IF(AND($AM$8=TRUE,$AO$8=FALSE),IFERROR(VLOOKUP(G13,'Avatar_Service Codes_MH'!A:O,13,FALSE),""),IF(AND($AO$8=TRUE,$AM$8=FALSE),IFERROR(VLOOKUP(G13,'Avatar_Service Codes_SUD'!A:M,13,FALSE),""),""))</f>
        <v/>
      </c>
      <c r="AO13" s="116" t="str">
        <f>IF(AND($AM$8=TRUE,$AO$8=FALSE),IFERROR(VLOOKUP(O13,'Avatar_Service Codes_MH'!A:O,12,FALSE),""),IF(AND($AO$8=TRUE,$AM$8=FALSE),IFERROR(VLOOKUP(O13,'Avatar_Service Codes_SUD'!A:M,12,FALSE),""),""))</f>
        <v/>
      </c>
      <c r="AP13" s="116" t="str">
        <f>IF(AND($AM$8=TRUE,$AO$8=FALSE),IFERROR(VLOOKUP(O13,'Avatar_Service Codes_MH'!A:O,13,FALSE),""),IF(AND($AO$8=TRUE,$AM$8=FALSE),IFERROR(VLOOKUP(O13,'Avatar_Service Codes_SUD'!A:M,13,FALSE),""),""))</f>
        <v/>
      </c>
      <c r="AQ13" s="259" t="str">
        <f t="shared" si="9"/>
        <v/>
      </c>
      <c r="AR13" s="259" t="str">
        <f t="shared" si="2"/>
        <v/>
      </c>
      <c r="AS13" s="121" t="str">
        <f t="shared" si="3"/>
        <v/>
      </c>
      <c r="AT13" s="121" t="str">
        <f t="shared" si="4"/>
        <v/>
      </c>
      <c r="AU13" s="121" t="str">
        <f t="shared" si="5"/>
        <v/>
      </c>
      <c r="AV13" s="121" t="str">
        <f t="shared" si="6"/>
        <v/>
      </c>
      <c r="AW13" s="259" t="str">
        <f t="shared" si="7"/>
        <v/>
      </c>
    </row>
    <row r="14" spans="1:49" s="116" customFormat="1" ht="27.95" customHeight="1" x14ac:dyDescent="0.25">
      <c r="A14" s="245">
        <v>5</v>
      </c>
      <c r="B14" s="244"/>
      <c r="C14" s="164"/>
      <c r="D14" s="164"/>
      <c r="E14" s="165"/>
      <c r="F14" s="166"/>
      <c r="G14" s="165"/>
      <c r="H14" s="167" t="str">
        <f>Table6[[#This Row],[CR_Mode_Original]]</f>
        <v/>
      </c>
      <c r="I14" s="167" t="str">
        <f>Table6[[#This Row],[CR_SFC_Original]]</f>
        <v/>
      </c>
      <c r="J14" s="165"/>
      <c r="K14" s="168"/>
      <c r="L14" s="168"/>
      <c r="M14" s="169"/>
      <c r="N14" s="166"/>
      <c r="O14" s="165"/>
      <c r="P14" s="167" t="str">
        <f>Table6[[#This Row],[CR_Mode_Replace]]</f>
        <v/>
      </c>
      <c r="Q14" s="167" t="str">
        <f>Table6[[#This Row],[CR_SFC_Replace]]</f>
        <v/>
      </c>
      <c r="R14" s="165"/>
      <c r="S14" s="168"/>
      <c r="T14" s="168"/>
      <c r="U14" s="310"/>
      <c r="V14" s="171"/>
      <c r="W14" s="172"/>
      <c r="X14" s="172"/>
      <c r="Y14" s="172"/>
      <c r="Z14" s="170"/>
      <c r="AA14" s="170"/>
      <c r="AB14" s="170"/>
      <c r="AC14" s="170"/>
      <c r="AD14" s="170"/>
      <c r="AE14" s="170"/>
      <c r="AF14" s="170"/>
      <c r="AG14" s="170"/>
      <c r="AH14" s="275" t="str">
        <f t="shared" si="0"/>
        <v/>
      </c>
      <c r="AI14" s="268" t="str">
        <f>IF(AND($AM$8=TRUE,$AO$8=FALSE),IFERROR(VLOOKUP(AS14,MHRatesTbl!L:Q,2,FALSE),""),IF(AND($AO$8=TRUE,$AM$8=FALSE),IFERROR(VLOOKUP(AS14,SUDRatesTbl!K:L,2,FALSE),""),""))</f>
        <v/>
      </c>
      <c r="AJ14" s="262" t="str">
        <f t="shared" si="8"/>
        <v/>
      </c>
      <c r="AK14" s="268" t="str">
        <f>IF(AND($AM$8=TRUE,$AO$8=FALSE),IFERROR(VLOOKUP(AT14,MHRatesTbl!L:Q,2,FALSE),""),IF(AND($AO$8=TRUE,$AM$8=FALSE),IFERROR(VLOOKUP(AT14,SUDRatesTbl!K:L,2,FALSE),""),""))</f>
        <v/>
      </c>
      <c r="AL14" s="262" t="str">
        <f t="shared" si="1"/>
        <v/>
      </c>
      <c r="AM14" s="116" t="str">
        <f>IF(AND($AM$8=TRUE,$AO$8=FALSE),IFERROR(VLOOKUP(G14,'Avatar_Service Codes_MH'!A:O,12,FALSE),""),IF(AND($AO$8=TRUE,$AM$8=FALSE),IFERROR(VLOOKUP(G14,'Avatar_Service Codes_SUD'!A:M,12,FALSE),""),""))</f>
        <v/>
      </c>
      <c r="AN14" s="116" t="str">
        <f>IF(AND($AM$8=TRUE,$AO$8=FALSE),IFERROR(VLOOKUP(G14,'Avatar_Service Codes_MH'!A:O,13,FALSE),""),IF(AND($AO$8=TRUE,$AM$8=FALSE),IFERROR(VLOOKUP(G14,'Avatar_Service Codes_SUD'!A:M,13,FALSE),""),""))</f>
        <v/>
      </c>
      <c r="AO14" s="116" t="str">
        <f>IF(AND($AM$8=TRUE,$AO$8=FALSE),IFERROR(VLOOKUP(O14,'Avatar_Service Codes_MH'!A:O,12,FALSE),""),IF(AND($AO$8=TRUE,$AM$8=FALSE),IFERROR(VLOOKUP(O14,'Avatar_Service Codes_SUD'!A:M,12,FALSE),""),""))</f>
        <v/>
      </c>
      <c r="AP14" s="116" t="str">
        <f>IF(AND($AM$8=TRUE,$AO$8=FALSE),IFERROR(VLOOKUP(O14,'Avatar_Service Codes_MH'!A:O,13,FALSE),""),IF(AND($AO$8=TRUE,$AM$8=FALSE),IFERROR(VLOOKUP(O14,'Avatar_Service Codes_SUD'!A:M,13,FALSE),""),""))</f>
        <v/>
      </c>
      <c r="AQ14" s="259" t="str">
        <f t="shared" si="9"/>
        <v/>
      </c>
      <c r="AR14" s="259" t="str">
        <f t="shared" si="2"/>
        <v/>
      </c>
      <c r="AS14" s="121" t="str">
        <f t="shared" si="3"/>
        <v/>
      </c>
      <c r="AT14" s="121" t="str">
        <f t="shared" si="4"/>
        <v/>
      </c>
      <c r="AU14" s="121" t="str">
        <f t="shared" si="5"/>
        <v/>
      </c>
      <c r="AV14" s="121" t="str">
        <f t="shared" si="6"/>
        <v/>
      </c>
      <c r="AW14" s="259" t="str">
        <f t="shared" si="7"/>
        <v/>
      </c>
    </row>
    <row r="15" spans="1:49" s="116" customFormat="1" ht="27.95" customHeight="1" x14ac:dyDescent="0.25">
      <c r="A15" s="245">
        <v>6</v>
      </c>
      <c r="B15" s="244"/>
      <c r="C15" s="164"/>
      <c r="D15" s="164"/>
      <c r="E15" s="165"/>
      <c r="F15" s="166"/>
      <c r="G15" s="165"/>
      <c r="H15" s="167" t="str">
        <f>Table6[[#This Row],[CR_Mode_Original]]</f>
        <v/>
      </c>
      <c r="I15" s="167" t="str">
        <f>Table6[[#This Row],[CR_SFC_Original]]</f>
        <v/>
      </c>
      <c r="J15" s="165"/>
      <c r="K15" s="168"/>
      <c r="L15" s="168"/>
      <c r="M15" s="169"/>
      <c r="N15" s="166"/>
      <c r="O15" s="165"/>
      <c r="P15" s="167" t="str">
        <f>Table6[[#This Row],[CR_Mode_Replace]]</f>
        <v/>
      </c>
      <c r="Q15" s="167" t="str">
        <f>Table6[[#This Row],[CR_SFC_Replace]]</f>
        <v/>
      </c>
      <c r="R15" s="165"/>
      <c r="S15" s="168"/>
      <c r="T15" s="168"/>
      <c r="U15" s="310"/>
      <c r="V15" s="171"/>
      <c r="W15" s="172"/>
      <c r="X15" s="172"/>
      <c r="Y15" s="172"/>
      <c r="Z15" s="170"/>
      <c r="AA15" s="170"/>
      <c r="AB15" s="170"/>
      <c r="AC15" s="170"/>
      <c r="AD15" s="170"/>
      <c r="AE15" s="170"/>
      <c r="AF15" s="170"/>
      <c r="AG15" s="170"/>
      <c r="AH15" s="275" t="str">
        <f t="shared" si="0"/>
        <v/>
      </c>
      <c r="AI15" s="268" t="str">
        <f>IF(AND($AM$8=TRUE,$AO$8=FALSE),IFERROR(VLOOKUP(AS15,MHRatesTbl!L:Q,2,FALSE),""),IF(AND($AO$8=TRUE,$AM$8=FALSE),IFERROR(VLOOKUP(AS15,SUDRatesTbl!K:L,2,FALSE),""),""))</f>
        <v/>
      </c>
      <c r="AJ15" s="262" t="str">
        <f t="shared" si="8"/>
        <v/>
      </c>
      <c r="AK15" s="268" t="str">
        <f>IF(AND($AM$8=TRUE,$AO$8=FALSE),IFERROR(VLOOKUP(AT15,MHRatesTbl!L:Q,2,FALSE),""),IF(AND($AO$8=TRUE,$AM$8=FALSE),IFERROR(VLOOKUP(AT15,SUDRatesTbl!K:L,2,FALSE),""),""))</f>
        <v/>
      </c>
      <c r="AL15" s="262" t="str">
        <f t="shared" si="1"/>
        <v/>
      </c>
      <c r="AM15" s="116" t="str">
        <f>IF(AND($AM$8=TRUE,$AO$8=FALSE),IFERROR(VLOOKUP(G15,'Avatar_Service Codes_MH'!A:O,12,FALSE),""),IF(AND($AO$8=TRUE,$AM$8=FALSE),IFERROR(VLOOKUP(G15,'Avatar_Service Codes_SUD'!A:M,12,FALSE),""),""))</f>
        <v/>
      </c>
      <c r="AN15" s="116" t="str">
        <f>IF(AND($AM$8=TRUE,$AO$8=FALSE),IFERROR(VLOOKUP(G15,'Avatar_Service Codes_MH'!A:O,13,FALSE),""),IF(AND($AO$8=TRUE,$AM$8=FALSE),IFERROR(VLOOKUP(G15,'Avatar_Service Codes_SUD'!A:M,13,FALSE),""),""))</f>
        <v/>
      </c>
      <c r="AO15" s="116" t="str">
        <f>IF(AND($AM$8=TRUE,$AO$8=FALSE),IFERROR(VLOOKUP(O15,'Avatar_Service Codes_MH'!A:O,12,FALSE),""),IF(AND($AO$8=TRUE,$AM$8=FALSE),IFERROR(VLOOKUP(O15,'Avatar_Service Codes_SUD'!A:M,12,FALSE),""),""))</f>
        <v/>
      </c>
      <c r="AP15" s="116" t="str">
        <f>IF(AND($AM$8=TRUE,$AO$8=FALSE),IFERROR(VLOOKUP(O15,'Avatar_Service Codes_MH'!A:O,13,FALSE),""),IF(AND($AO$8=TRUE,$AM$8=FALSE),IFERROR(VLOOKUP(O15,'Avatar_Service Codes_SUD'!A:M,13,FALSE),""),""))</f>
        <v/>
      </c>
      <c r="AQ15" s="259" t="str">
        <f t="shared" si="9"/>
        <v/>
      </c>
      <c r="AR15" s="259" t="str">
        <f t="shared" si="2"/>
        <v/>
      </c>
      <c r="AS15" s="121" t="str">
        <f t="shared" si="3"/>
        <v/>
      </c>
      <c r="AT15" s="121" t="str">
        <f t="shared" si="4"/>
        <v/>
      </c>
      <c r="AU15" s="121" t="str">
        <f t="shared" si="5"/>
        <v/>
      </c>
      <c r="AV15" s="121" t="str">
        <f t="shared" si="6"/>
        <v/>
      </c>
      <c r="AW15" s="259" t="str">
        <f t="shared" si="7"/>
        <v/>
      </c>
    </row>
    <row r="16" spans="1:49" s="116" customFormat="1" ht="27.95" customHeight="1" x14ac:dyDescent="0.25">
      <c r="A16" s="245">
        <v>7</v>
      </c>
      <c r="B16" s="244"/>
      <c r="C16" s="164"/>
      <c r="D16" s="164"/>
      <c r="E16" s="165"/>
      <c r="F16" s="166"/>
      <c r="G16" s="165"/>
      <c r="H16" s="167" t="str">
        <f>Table6[[#This Row],[CR_Mode_Original]]</f>
        <v/>
      </c>
      <c r="I16" s="167" t="str">
        <f>Table6[[#This Row],[CR_SFC_Original]]</f>
        <v/>
      </c>
      <c r="J16" s="165"/>
      <c r="K16" s="168"/>
      <c r="L16" s="168"/>
      <c r="M16" s="169"/>
      <c r="N16" s="166"/>
      <c r="O16" s="165"/>
      <c r="P16" s="167" t="str">
        <f>Table6[[#This Row],[CR_Mode_Replace]]</f>
        <v/>
      </c>
      <c r="Q16" s="167" t="str">
        <f>Table6[[#This Row],[CR_SFC_Replace]]</f>
        <v/>
      </c>
      <c r="R16" s="165"/>
      <c r="S16" s="168"/>
      <c r="T16" s="168"/>
      <c r="U16" s="310"/>
      <c r="V16" s="171"/>
      <c r="W16" s="172"/>
      <c r="X16" s="172"/>
      <c r="Y16" s="172"/>
      <c r="Z16" s="170"/>
      <c r="AA16" s="170"/>
      <c r="AB16" s="170"/>
      <c r="AC16" s="170"/>
      <c r="AD16" s="170"/>
      <c r="AE16" s="170"/>
      <c r="AF16" s="170"/>
      <c r="AG16" s="170"/>
      <c r="AH16" s="275" t="str">
        <f t="shared" si="0"/>
        <v/>
      </c>
      <c r="AI16" s="268" t="str">
        <f>IF(AND($AM$8=TRUE,$AO$8=FALSE),IFERROR(VLOOKUP(AS16,MHRatesTbl!L:Q,2,FALSE),""),IF(AND($AO$8=TRUE,$AM$8=FALSE),IFERROR(VLOOKUP(AS16,SUDRatesTbl!K:L,2,FALSE),""),""))</f>
        <v/>
      </c>
      <c r="AJ16" s="262" t="str">
        <f t="shared" si="8"/>
        <v/>
      </c>
      <c r="AK16" s="268" t="str">
        <f>IF(AND($AM$8=TRUE,$AO$8=FALSE),IFERROR(VLOOKUP(AT16,MHRatesTbl!L:Q,2,FALSE),""),IF(AND($AO$8=TRUE,$AM$8=FALSE),IFERROR(VLOOKUP(AT16,SUDRatesTbl!K:L,2,FALSE),""),""))</f>
        <v/>
      </c>
      <c r="AL16" s="262" t="str">
        <f t="shared" si="1"/>
        <v/>
      </c>
      <c r="AM16" s="116" t="str">
        <f>IF(AND($AM$8=TRUE,$AO$8=FALSE),IFERROR(VLOOKUP(G16,'Avatar_Service Codes_MH'!A:O,12,FALSE),""),IF(AND($AO$8=TRUE,$AM$8=FALSE),IFERROR(VLOOKUP(G16,'Avatar_Service Codes_SUD'!A:M,12,FALSE),""),""))</f>
        <v/>
      </c>
      <c r="AN16" s="116" t="str">
        <f>IF(AND($AM$8=TRUE,$AO$8=FALSE),IFERROR(VLOOKUP(G16,'Avatar_Service Codes_MH'!A:O,13,FALSE),""),IF(AND($AO$8=TRUE,$AM$8=FALSE),IFERROR(VLOOKUP(G16,'Avatar_Service Codes_SUD'!A:M,13,FALSE),""),""))</f>
        <v/>
      </c>
      <c r="AO16" s="116" t="str">
        <f>IF(AND($AM$8=TRUE,$AO$8=FALSE),IFERROR(VLOOKUP(O16,'Avatar_Service Codes_MH'!A:O,12,FALSE),""),IF(AND($AO$8=TRUE,$AM$8=FALSE),IFERROR(VLOOKUP(O16,'Avatar_Service Codes_SUD'!A:M,12,FALSE),""),""))</f>
        <v/>
      </c>
      <c r="AP16" s="116" t="str">
        <f>IF(AND($AM$8=TRUE,$AO$8=FALSE),IFERROR(VLOOKUP(O16,'Avatar_Service Codes_MH'!A:O,13,FALSE),""),IF(AND($AO$8=TRUE,$AM$8=FALSE),IFERROR(VLOOKUP(O16,'Avatar_Service Codes_SUD'!A:M,13,FALSE),""),""))</f>
        <v/>
      </c>
      <c r="AQ16" s="259" t="str">
        <f t="shared" si="9"/>
        <v/>
      </c>
      <c r="AR16" s="259" t="str">
        <f t="shared" si="2"/>
        <v/>
      </c>
      <c r="AS16" s="121" t="str">
        <f t="shared" si="3"/>
        <v/>
      </c>
      <c r="AT16" s="121" t="str">
        <f t="shared" si="4"/>
        <v/>
      </c>
      <c r="AU16" s="121" t="str">
        <f t="shared" si="5"/>
        <v/>
      </c>
      <c r="AV16" s="121" t="str">
        <f t="shared" si="6"/>
        <v/>
      </c>
      <c r="AW16" s="259" t="str">
        <f t="shared" si="7"/>
        <v/>
      </c>
    </row>
    <row r="17" spans="1:252" s="116" customFormat="1" ht="27.95" customHeight="1" x14ac:dyDescent="0.25">
      <c r="A17" s="245">
        <v>8</v>
      </c>
      <c r="B17" s="244"/>
      <c r="C17" s="164"/>
      <c r="D17" s="164"/>
      <c r="E17" s="165"/>
      <c r="F17" s="166"/>
      <c r="G17" s="165"/>
      <c r="H17" s="167" t="str">
        <f>Table6[[#This Row],[CR_Mode_Original]]</f>
        <v/>
      </c>
      <c r="I17" s="167" t="str">
        <f>Table6[[#This Row],[CR_SFC_Original]]</f>
        <v/>
      </c>
      <c r="J17" s="165"/>
      <c r="K17" s="168"/>
      <c r="L17" s="168"/>
      <c r="M17" s="169"/>
      <c r="N17" s="166"/>
      <c r="O17" s="165"/>
      <c r="P17" s="167" t="str">
        <f>Table6[[#This Row],[CR_Mode_Replace]]</f>
        <v/>
      </c>
      <c r="Q17" s="167" t="str">
        <f>Table6[[#This Row],[CR_SFC_Replace]]</f>
        <v/>
      </c>
      <c r="R17" s="165"/>
      <c r="S17" s="168"/>
      <c r="T17" s="168"/>
      <c r="U17" s="310"/>
      <c r="V17" s="171"/>
      <c r="W17" s="172"/>
      <c r="X17" s="172"/>
      <c r="Y17" s="172"/>
      <c r="Z17" s="170"/>
      <c r="AA17" s="170"/>
      <c r="AB17" s="170"/>
      <c r="AC17" s="170"/>
      <c r="AD17" s="170"/>
      <c r="AE17" s="170"/>
      <c r="AF17" s="170"/>
      <c r="AG17" s="170"/>
      <c r="AH17" s="275" t="str">
        <f t="shared" si="0"/>
        <v/>
      </c>
      <c r="AI17" s="268" t="str">
        <f>IF(AND($AM$8=TRUE,$AO$8=FALSE),IFERROR(VLOOKUP(AS17,MHRatesTbl!L:Q,2,FALSE),""),IF(AND($AO$8=TRUE,$AM$8=FALSE),IFERROR(VLOOKUP(AS17,SUDRatesTbl!K:L,2,FALSE),""),""))</f>
        <v/>
      </c>
      <c r="AJ17" s="262" t="str">
        <f t="shared" si="8"/>
        <v/>
      </c>
      <c r="AK17" s="268" t="str">
        <f>IF(AND($AM$8=TRUE,$AO$8=FALSE),IFERROR(VLOOKUP(AT17,MHRatesTbl!L:Q,2,FALSE),""),IF(AND($AO$8=TRUE,$AM$8=FALSE),IFERROR(VLOOKUP(AT17,SUDRatesTbl!K:L,2,FALSE),""),""))</f>
        <v/>
      </c>
      <c r="AL17" s="262" t="str">
        <f t="shared" si="1"/>
        <v/>
      </c>
      <c r="AM17" s="116" t="str">
        <f>IF(AND($AM$8=TRUE,$AO$8=FALSE),IFERROR(VLOOKUP(G17,'Avatar_Service Codes_MH'!A:O,12,FALSE),""),IF(AND($AO$8=TRUE,$AM$8=FALSE),IFERROR(VLOOKUP(G17,'Avatar_Service Codes_SUD'!A:M,12,FALSE),""),""))</f>
        <v/>
      </c>
      <c r="AN17" s="116" t="str">
        <f>IF(AND($AM$8=TRUE,$AO$8=FALSE),IFERROR(VLOOKUP(G17,'Avatar_Service Codes_MH'!A:O,13,FALSE),""),IF(AND($AO$8=TRUE,$AM$8=FALSE),IFERROR(VLOOKUP(G17,'Avatar_Service Codes_SUD'!A:M,13,FALSE),""),""))</f>
        <v/>
      </c>
      <c r="AO17" s="116" t="str">
        <f>IF(AND($AM$8=TRUE,$AO$8=FALSE),IFERROR(VLOOKUP(O17,'Avatar_Service Codes_MH'!A:O,12,FALSE),""),IF(AND($AO$8=TRUE,$AM$8=FALSE),IFERROR(VLOOKUP(O17,'Avatar_Service Codes_SUD'!A:M,12,FALSE),""),""))</f>
        <v/>
      </c>
      <c r="AP17" s="116" t="str">
        <f>IF(AND($AM$8=TRUE,$AO$8=FALSE),IFERROR(VLOOKUP(O17,'Avatar_Service Codes_MH'!A:O,13,FALSE),""),IF(AND($AO$8=TRUE,$AM$8=FALSE),IFERROR(VLOOKUP(O17,'Avatar_Service Codes_SUD'!A:M,13,FALSE),""),""))</f>
        <v/>
      </c>
      <c r="AQ17" s="259" t="str">
        <f t="shared" si="9"/>
        <v/>
      </c>
      <c r="AR17" s="259" t="str">
        <f t="shared" si="2"/>
        <v/>
      </c>
      <c r="AS17" s="121" t="str">
        <f t="shared" si="3"/>
        <v/>
      </c>
      <c r="AT17" s="121" t="str">
        <f t="shared" si="4"/>
        <v/>
      </c>
      <c r="AU17" s="121" t="str">
        <f t="shared" si="5"/>
        <v/>
      </c>
      <c r="AV17" s="121" t="str">
        <f t="shared" si="6"/>
        <v/>
      </c>
      <c r="AW17" s="259" t="str">
        <f t="shared" si="7"/>
        <v/>
      </c>
    </row>
    <row r="18" spans="1:252" s="116" customFormat="1" ht="27.95" customHeight="1" x14ac:dyDescent="0.25">
      <c r="A18" s="245">
        <v>9</v>
      </c>
      <c r="B18" s="173"/>
      <c r="C18" s="164"/>
      <c r="D18" s="164"/>
      <c r="E18" s="165"/>
      <c r="F18" s="166"/>
      <c r="G18" s="165"/>
      <c r="H18" s="167" t="str">
        <f>Table6[[#This Row],[CR_Mode_Original]]</f>
        <v/>
      </c>
      <c r="I18" s="167" t="str">
        <f>Table6[[#This Row],[CR_SFC_Original]]</f>
        <v/>
      </c>
      <c r="J18" s="165"/>
      <c r="K18" s="168"/>
      <c r="L18" s="168"/>
      <c r="M18" s="169"/>
      <c r="N18" s="166"/>
      <c r="O18" s="165"/>
      <c r="P18" s="167" t="str">
        <f>Table6[[#This Row],[CR_Mode_Replace]]</f>
        <v/>
      </c>
      <c r="Q18" s="167" t="str">
        <f>Table6[[#This Row],[CR_SFC_Replace]]</f>
        <v/>
      </c>
      <c r="R18" s="165"/>
      <c r="S18" s="168"/>
      <c r="T18" s="168"/>
      <c r="U18" s="310"/>
      <c r="V18" s="174"/>
      <c r="W18" s="172"/>
      <c r="X18" s="172"/>
      <c r="Y18" s="172"/>
      <c r="Z18" s="170"/>
      <c r="AA18" s="170"/>
      <c r="AB18" s="170"/>
      <c r="AC18" s="170"/>
      <c r="AD18" s="170"/>
      <c r="AE18" s="170"/>
      <c r="AF18" s="170"/>
      <c r="AG18" s="170"/>
      <c r="AH18" s="275" t="str">
        <f t="shared" si="0"/>
        <v/>
      </c>
      <c r="AI18" s="268" t="str">
        <f>IF(AND($AM$8=TRUE,$AO$8=FALSE),IFERROR(VLOOKUP(AS18,MHRatesTbl!L:Q,2,FALSE),""),IF(AND($AO$8=TRUE,$AM$8=FALSE),IFERROR(VLOOKUP(AS18,SUDRatesTbl!K:L,2,FALSE),""),""))</f>
        <v/>
      </c>
      <c r="AJ18" s="262" t="str">
        <f t="shared" si="8"/>
        <v/>
      </c>
      <c r="AK18" s="268" t="str">
        <f>IF(AND($AM$8=TRUE,$AO$8=FALSE),IFERROR(VLOOKUP(AT18,MHRatesTbl!L:Q,2,FALSE),""),IF(AND($AO$8=TRUE,$AM$8=FALSE),IFERROR(VLOOKUP(AT18,SUDRatesTbl!K:L,2,FALSE),""),""))</f>
        <v/>
      </c>
      <c r="AL18" s="262" t="str">
        <f t="shared" si="1"/>
        <v/>
      </c>
      <c r="AM18" s="116" t="str">
        <f>IF(AND($AM$8=TRUE,$AO$8=FALSE),IFERROR(VLOOKUP(G18,'Avatar_Service Codes_MH'!A:O,12,FALSE),""),IF(AND($AO$8=TRUE,$AM$8=FALSE),IFERROR(VLOOKUP(G18,'Avatar_Service Codes_SUD'!A:M,12,FALSE),""),""))</f>
        <v/>
      </c>
      <c r="AN18" s="116" t="str">
        <f>IF(AND($AM$8=TRUE,$AO$8=FALSE),IFERROR(VLOOKUP(G18,'Avatar_Service Codes_MH'!A:O,13,FALSE),""),IF(AND($AO$8=TRUE,$AM$8=FALSE),IFERROR(VLOOKUP(G18,'Avatar_Service Codes_SUD'!A:M,13,FALSE),""),""))</f>
        <v/>
      </c>
      <c r="AO18" s="116" t="str">
        <f>IF(AND($AM$8=TRUE,$AO$8=FALSE),IFERROR(VLOOKUP(O18,'Avatar_Service Codes_MH'!A:O,12,FALSE),""),IF(AND($AO$8=TRUE,$AM$8=FALSE),IFERROR(VLOOKUP(O18,'Avatar_Service Codes_SUD'!A:M,12,FALSE),""),""))</f>
        <v/>
      </c>
      <c r="AP18" s="116" t="str">
        <f>IF(AND($AM$8=TRUE,$AO$8=FALSE),IFERROR(VLOOKUP(O18,'Avatar_Service Codes_MH'!A:O,13,FALSE),""),IF(AND($AO$8=TRUE,$AM$8=FALSE),IFERROR(VLOOKUP(O18,'Avatar_Service Codes_SUD'!A:M,13,FALSE),""),""))</f>
        <v/>
      </c>
      <c r="AQ18" s="259" t="str">
        <f>AJ18</f>
        <v/>
      </c>
      <c r="AR18" s="259" t="str">
        <f t="shared" si="2"/>
        <v/>
      </c>
      <c r="AS18" s="121" t="str">
        <f t="shared" si="3"/>
        <v/>
      </c>
      <c r="AT18" s="121" t="str">
        <f t="shared" si="4"/>
        <v/>
      </c>
      <c r="AU18" s="121" t="str">
        <f t="shared" si="5"/>
        <v/>
      </c>
      <c r="AV18" s="121" t="str">
        <f t="shared" si="6"/>
        <v/>
      </c>
      <c r="AW18" s="259" t="str">
        <f t="shared" si="7"/>
        <v/>
      </c>
    </row>
    <row r="19" spans="1:252" s="116" customFormat="1" ht="27.95" customHeight="1" x14ac:dyDescent="0.25">
      <c r="A19" s="245">
        <v>10</v>
      </c>
      <c r="B19" s="173"/>
      <c r="C19" s="164"/>
      <c r="D19" s="164"/>
      <c r="E19" s="165"/>
      <c r="F19" s="166"/>
      <c r="G19" s="165"/>
      <c r="H19" s="167" t="str">
        <f>Table6[[#This Row],[CR_Mode_Original]]</f>
        <v/>
      </c>
      <c r="I19" s="167" t="str">
        <f>Table6[[#This Row],[CR_SFC_Original]]</f>
        <v/>
      </c>
      <c r="J19" s="165"/>
      <c r="K19" s="168"/>
      <c r="L19" s="168"/>
      <c r="M19" s="169"/>
      <c r="N19" s="166"/>
      <c r="O19" s="165"/>
      <c r="P19" s="167" t="str">
        <f>Table6[[#This Row],[CR_Mode_Replace]]</f>
        <v/>
      </c>
      <c r="Q19" s="167" t="str">
        <f>Table6[[#This Row],[CR_SFC_Replace]]</f>
        <v/>
      </c>
      <c r="R19" s="165"/>
      <c r="S19" s="168"/>
      <c r="T19" s="168"/>
      <c r="U19" s="310"/>
      <c r="V19" s="174"/>
      <c r="W19" s="172"/>
      <c r="X19" s="172"/>
      <c r="Y19" s="172"/>
      <c r="Z19" s="170"/>
      <c r="AA19" s="170"/>
      <c r="AB19" s="170"/>
      <c r="AC19" s="170"/>
      <c r="AD19" s="170"/>
      <c r="AE19" s="170"/>
      <c r="AF19" s="170"/>
      <c r="AG19" s="170"/>
      <c r="AH19" s="275" t="str">
        <f t="shared" si="0"/>
        <v/>
      </c>
      <c r="AI19" s="268" t="str">
        <f>IF(AND($AM$8=TRUE,$AO$8=FALSE),IFERROR(VLOOKUP(AS19,MHRatesTbl!L:Q,2,FALSE),""),IF(AND($AO$8=TRUE,$AM$8=FALSE),IFERROR(VLOOKUP(AS19,SUDRatesTbl!K:L,2,FALSE),""),""))</f>
        <v/>
      </c>
      <c r="AJ19" s="262" t="str">
        <f t="shared" si="8"/>
        <v/>
      </c>
      <c r="AK19" s="268" t="str">
        <f>IF(AND($AM$8=TRUE,$AO$8=FALSE),IFERROR(VLOOKUP(AT19,MHRatesTbl!L:Q,2,FALSE),""),IF(AND($AO$8=TRUE,$AM$8=FALSE),IFERROR(VLOOKUP(AT19,SUDRatesTbl!K:L,2,FALSE),""),""))</f>
        <v/>
      </c>
      <c r="AL19" s="262" t="str">
        <f t="shared" si="1"/>
        <v/>
      </c>
      <c r="AM19" s="116" t="str">
        <f>IF(AND($AM$8=TRUE,$AO$8=FALSE),IFERROR(VLOOKUP(G19,'Avatar_Service Codes_MH'!A:O,12,FALSE),""),IF(AND($AO$8=TRUE,$AM$8=FALSE),IFERROR(VLOOKUP(G19,'Avatar_Service Codes_SUD'!A:M,12,FALSE),""),""))</f>
        <v/>
      </c>
      <c r="AN19" s="116" t="str">
        <f>IF(AND($AM$8=TRUE,$AO$8=FALSE),IFERROR(VLOOKUP(G19,'Avatar_Service Codes_MH'!A:O,13,FALSE),""),IF(AND($AO$8=TRUE,$AM$8=FALSE),IFERROR(VLOOKUP(G19,'Avatar_Service Codes_SUD'!A:M,13,FALSE),""),""))</f>
        <v/>
      </c>
      <c r="AO19" s="116" t="str">
        <f>IF(AND($AM$8=TRUE,$AO$8=FALSE),IFERROR(VLOOKUP(O19,'Avatar_Service Codes_MH'!A:O,12,FALSE),""),IF(AND($AO$8=TRUE,$AM$8=FALSE),IFERROR(VLOOKUP(O19,'Avatar_Service Codes_SUD'!A:M,12,FALSE),""),""))</f>
        <v/>
      </c>
      <c r="AP19" s="116" t="str">
        <f>IF(AND($AM$8=TRUE,$AO$8=FALSE),IFERROR(VLOOKUP(O19,'Avatar_Service Codes_MH'!A:O,13,FALSE),""),IF(AND($AO$8=TRUE,$AM$8=FALSE),IFERROR(VLOOKUP(O19,'Avatar_Service Codes_SUD'!A:M,13,FALSE),""),""))</f>
        <v/>
      </c>
      <c r="AQ19" s="259" t="str">
        <f t="shared" si="9"/>
        <v/>
      </c>
      <c r="AR19" s="259" t="str">
        <f t="shared" si="2"/>
        <v/>
      </c>
      <c r="AS19" s="121" t="str">
        <f t="shared" si="3"/>
        <v/>
      </c>
      <c r="AT19" s="121" t="str">
        <f t="shared" si="4"/>
        <v/>
      </c>
      <c r="AU19" s="121" t="str">
        <f t="shared" si="5"/>
        <v/>
      </c>
      <c r="AV19" s="121" t="str">
        <f t="shared" si="6"/>
        <v/>
      </c>
      <c r="AW19" s="259" t="str">
        <f t="shared" si="7"/>
        <v/>
      </c>
    </row>
    <row r="20" spans="1:252" s="116" customFormat="1" ht="27.95" customHeight="1" x14ac:dyDescent="0.25">
      <c r="A20" s="245">
        <v>11</v>
      </c>
      <c r="B20" s="173"/>
      <c r="C20" s="164"/>
      <c r="D20" s="164"/>
      <c r="E20" s="165"/>
      <c r="F20" s="166"/>
      <c r="G20" s="165"/>
      <c r="H20" s="167" t="str">
        <f>Table6[[#This Row],[CR_Mode_Original]]</f>
        <v/>
      </c>
      <c r="I20" s="167" t="str">
        <f>Table6[[#This Row],[CR_SFC_Original]]</f>
        <v/>
      </c>
      <c r="J20" s="165"/>
      <c r="K20" s="168"/>
      <c r="L20" s="168"/>
      <c r="M20" s="169"/>
      <c r="N20" s="166"/>
      <c r="O20" s="165"/>
      <c r="P20" s="167" t="str">
        <f>Table6[[#This Row],[CR_Mode_Replace]]</f>
        <v/>
      </c>
      <c r="Q20" s="167" t="str">
        <f>Table6[[#This Row],[CR_SFC_Replace]]</f>
        <v/>
      </c>
      <c r="R20" s="165"/>
      <c r="S20" s="168"/>
      <c r="T20" s="168"/>
      <c r="U20" s="310"/>
      <c r="V20" s="174"/>
      <c r="W20" s="172"/>
      <c r="X20" s="172"/>
      <c r="Y20" s="172"/>
      <c r="Z20" s="170"/>
      <c r="AA20" s="170"/>
      <c r="AB20" s="170"/>
      <c r="AC20" s="170"/>
      <c r="AD20" s="170"/>
      <c r="AE20" s="170"/>
      <c r="AF20" s="170"/>
      <c r="AG20" s="170"/>
      <c r="AH20" s="275" t="str">
        <f t="shared" si="0"/>
        <v/>
      </c>
      <c r="AI20" s="268" t="str">
        <f>IF(AND($AM$8=TRUE,$AO$8=FALSE),IFERROR(VLOOKUP(AS20,MHRatesTbl!L:Q,2,FALSE),""),IF(AND($AO$8=TRUE,$AM$8=FALSE),IFERROR(VLOOKUP(AS20,SUDRatesTbl!K:L,2,FALSE),""),""))</f>
        <v/>
      </c>
      <c r="AJ20" s="262" t="str">
        <f t="shared" si="8"/>
        <v/>
      </c>
      <c r="AK20" s="268" t="str">
        <f>IF(AND($AM$8=TRUE,$AO$8=FALSE),IFERROR(VLOOKUP(AT20,MHRatesTbl!L:Q,2,FALSE),""),IF(AND($AO$8=TRUE,$AM$8=FALSE),IFERROR(VLOOKUP(AT20,SUDRatesTbl!K:L,2,FALSE),""),""))</f>
        <v/>
      </c>
      <c r="AL20" s="262" t="str">
        <f t="shared" si="1"/>
        <v/>
      </c>
      <c r="AM20" s="116" t="str">
        <f>IF(AND($AM$8=TRUE,$AO$8=FALSE),IFERROR(VLOOKUP(G20,'Avatar_Service Codes_MH'!A:O,12,FALSE),""),IF(AND($AO$8=TRUE,$AM$8=FALSE),IFERROR(VLOOKUP(G20,'Avatar_Service Codes_SUD'!A:M,12,FALSE),""),""))</f>
        <v/>
      </c>
      <c r="AN20" s="116" t="str">
        <f>IF(AND($AM$8=TRUE,$AO$8=FALSE),IFERROR(VLOOKUP(G20,'Avatar_Service Codes_MH'!A:O,13,FALSE),""),IF(AND($AO$8=TRUE,$AM$8=FALSE),IFERROR(VLOOKUP(G20,'Avatar_Service Codes_SUD'!A:M,13,FALSE),""),""))</f>
        <v/>
      </c>
      <c r="AO20" s="116" t="str">
        <f>IF(AND($AM$8=TRUE,$AO$8=FALSE),IFERROR(VLOOKUP(O20,'Avatar_Service Codes_MH'!A:O,12,FALSE),""),IF(AND($AO$8=TRUE,$AM$8=FALSE),IFERROR(VLOOKUP(O20,'Avatar_Service Codes_SUD'!A:M,12,FALSE),""),""))</f>
        <v/>
      </c>
      <c r="AP20" s="116" t="str">
        <f>IF(AND($AM$8=TRUE,$AO$8=FALSE),IFERROR(VLOOKUP(O20,'Avatar_Service Codes_MH'!A:O,13,FALSE),""),IF(AND($AO$8=TRUE,$AM$8=FALSE),IFERROR(VLOOKUP(O20,'Avatar_Service Codes_SUD'!A:M,13,FALSE),""),""))</f>
        <v/>
      </c>
      <c r="AQ20" s="259" t="str">
        <f t="shared" si="9"/>
        <v/>
      </c>
      <c r="AR20" s="259" t="str">
        <f t="shared" si="2"/>
        <v/>
      </c>
      <c r="AS20" s="121" t="str">
        <f t="shared" si="3"/>
        <v/>
      </c>
      <c r="AT20" s="121" t="str">
        <f t="shared" si="4"/>
        <v/>
      </c>
      <c r="AU20" s="121" t="str">
        <f t="shared" si="5"/>
        <v/>
      </c>
      <c r="AV20" s="121" t="str">
        <f t="shared" si="6"/>
        <v/>
      </c>
      <c r="AW20" s="259" t="str">
        <f t="shared" si="7"/>
        <v/>
      </c>
    </row>
    <row r="21" spans="1:252" s="116" customFormat="1" ht="27.95" customHeight="1" x14ac:dyDescent="0.25">
      <c r="A21" s="245">
        <v>12</v>
      </c>
      <c r="B21" s="173"/>
      <c r="C21" s="164"/>
      <c r="D21" s="164"/>
      <c r="E21" s="165"/>
      <c r="F21" s="166"/>
      <c r="G21" s="165"/>
      <c r="H21" s="167" t="str">
        <f>Table6[[#This Row],[CR_Mode_Original]]</f>
        <v/>
      </c>
      <c r="I21" s="167" t="str">
        <f>Table6[[#This Row],[CR_SFC_Original]]</f>
        <v/>
      </c>
      <c r="J21" s="165"/>
      <c r="K21" s="168"/>
      <c r="L21" s="168"/>
      <c r="M21" s="169"/>
      <c r="N21" s="166"/>
      <c r="O21" s="165"/>
      <c r="P21" s="167" t="str">
        <f>Table6[[#This Row],[CR_Mode_Replace]]</f>
        <v/>
      </c>
      <c r="Q21" s="167" t="str">
        <f>Table6[[#This Row],[CR_SFC_Replace]]</f>
        <v/>
      </c>
      <c r="R21" s="165"/>
      <c r="S21" s="168"/>
      <c r="T21" s="168"/>
      <c r="U21" s="310"/>
      <c r="V21" s="174"/>
      <c r="W21" s="172"/>
      <c r="X21" s="172"/>
      <c r="Y21" s="172"/>
      <c r="Z21" s="170"/>
      <c r="AA21" s="170"/>
      <c r="AB21" s="170"/>
      <c r="AC21" s="170"/>
      <c r="AD21" s="170"/>
      <c r="AE21" s="170"/>
      <c r="AF21" s="170"/>
      <c r="AG21" s="170"/>
      <c r="AH21" s="275" t="str">
        <f t="shared" si="0"/>
        <v/>
      </c>
      <c r="AI21" s="268" t="str">
        <f>IF(AND($AM$8=TRUE,$AO$8=FALSE),IFERROR(VLOOKUP(AS21,MHRatesTbl!L:Q,2,FALSE),""),IF(AND($AO$8=TRUE,$AM$8=FALSE),IFERROR(VLOOKUP(AS21,SUDRatesTbl!K:L,2,FALSE),""),""))</f>
        <v/>
      </c>
      <c r="AJ21" s="262" t="str">
        <f t="shared" si="8"/>
        <v/>
      </c>
      <c r="AK21" s="268" t="str">
        <f>IF(AND($AM$8=TRUE,$AO$8=FALSE),IFERROR(VLOOKUP(AT21,MHRatesTbl!L:Q,2,FALSE),""),IF(AND($AO$8=TRUE,$AM$8=FALSE),IFERROR(VLOOKUP(AT21,SUDRatesTbl!K:L,2,FALSE),""),""))</f>
        <v/>
      </c>
      <c r="AL21" s="262" t="str">
        <f t="shared" si="1"/>
        <v/>
      </c>
      <c r="AM21" s="116" t="str">
        <f>IF(AND($AM$8=TRUE,$AO$8=FALSE),IFERROR(VLOOKUP(G21,'Avatar_Service Codes_MH'!A:O,12,FALSE),""),IF(AND($AO$8=TRUE,$AM$8=FALSE),IFERROR(VLOOKUP(G21,'Avatar_Service Codes_SUD'!A:M,12,FALSE),""),""))</f>
        <v/>
      </c>
      <c r="AN21" s="116" t="str">
        <f>IF(AND($AM$8=TRUE,$AO$8=FALSE),IFERROR(VLOOKUP(G21,'Avatar_Service Codes_MH'!A:O,13,FALSE),""),IF(AND($AO$8=TRUE,$AM$8=FALSE),IFERROR(VLOOKUP(G21,'Avatar_Service Codes_SUD'!A:M,13,FALSE),""),""))</f>
        <v/>
      </c>
      <c r="AO21" s="116" t="str">
        <f>IF(AND($AM$8=TRUE,$AO$8=FALSE),IFERROR(VLOOKUP(O21,'Avatar_Service Codes_MH'!A:O,12,FALSE),""),IF(AND($AO$8=TRUE,$AM$8=FALSE),IFERROR(VLOOKUP(O21,'Avatar_Service Codes_SUD'!A:M,12,FALSE),""),""))</f>
        <v/>
      </c>
      <c r="AP21" s="116" t="str">
        <f>IF(AND($AM$8=TRUE,$AO$8=FALSE),IFERROR(VLOOKUP(O21,'Avatar_Service Codes_MH'!A:O,13,FALSE),""),IF(AND($AO$8=TRUE,$AM$8=FALSE),IFERROR(VLOOKUP(O21,'Avatar_Service Codes_SUD'!A:M,13,FALSE),""),""))</f>
        <v/>
      </c>
      <c r="AQ21" s="259" t="str">
        <f t="shared" si="9"/>
        <v/>
      </c>
      <c r="AR21" s="259" t="str">
        <f t="shared" si="2"/>
        <v/>
      </c>
      <c r="AS21" s="121" t="str">
        <f t="shared" si="3"/>
        <v/>
      </c>
      <c r="AT21" s="121" t="str">
        <f t="shared" si="4"/>
        <v/>
      </c>
      <c r="AU21" s="121" t="str">
        <f t="shared" si="5"/>
        <v/>
      </c>
      <c r="AV21" s="121" t="str">
        <f t="shared" si="6"/>
        <v/>
      </c>
      <c r="AW21" s="259" t="str">
        <f t="shared" si="7"/>
        <v/>
      </c>
    </row>
    <row r="22" spans="1:252" s="116" customFormat="1" ht="27.95" customHeight="1" x14ac:dyDescent="0.25">
      <c r="A22" s="245">
        <v>13</v>
      </c>
      <c r="B22" s="244"/>
      <c r="C22" s="164"/>
      <c r="D22" s="164"/>
      <c r="E22" s="165"/>
      <c r="F22" s="166"/>
      <c r="G22" s="165"/>
      <c r="H22" s="167" t="str">
        <f>Table6[[#This Row],[CR_Mode_Original]]</f>
        <v/>
      </c>
      <c r="I22" s="167" t="str">
        <f>Table6[[#This Row],[CR_SFC_Original]]</f>
        <v/>
      </c>
      <c r="J22" s="165"/>
      <c r="K22" s="168"/>
      <c r="L22" s="168"/>
      <c r="M22" s="169"/>
      <c r="N22" s="166"/>
      <c r="O22" s="165"/>
      <c r="P22" s="167" t="str">
        <f>Table6[[#This Row],[CR_Mode_Replace]]</f>
        <v/>
      </c>
      <c r="Q22" s="167" t="str">
        <f>Table6[[#This Row],[CR_SFC_Replace]]</f>
        <v/>
      </c>
      <c r="R22" s="165"/>
      <c r="S22" s="168"/>
      <c r="T22" s="168"/>
      <c r="U22" s="310"/>
      <c r="V22" s="174"/>
      <c r="W22" s="172"/>
      <c r="X22" s="172"/>
      <c r="Y22" s="172"/>
      <c r="Z22" s="170"/>
      <c r="AA22" s="170"/>
      <c r="AB22" s="170"/>
      <c r="AC22" s="170"/>
      <c r="AD22" s="170"/>
      <c r="AE22" s="170"/>
      <c r="AF22" s="170"/>
      <c r="AG22" s="170"/>
      <c r="AH22" s="275" t="str">
        <f t="shared" si="0"/>
        <v/>
      </c>
      <c r="AI22" s="268" t="str">
        <f>IF(AND($AM$8=TRUE,$AO$8=FALSE),IFERROR(VLOOKUP(AS22,MHRatesTbl!L:Q,2,FALSE),""),IF(AND($AO$8=TRUE,$AM$8=FALSE),IFERROR(VLOOKUP(AS22,SUDRatesTbl!K:L,2,FALSE),""),""))</f>
        <v/>
      </c>
      <c r="AJ22" s="262" t="str">
        <f t="shared" si="8"/>
        <v/>
      </c>
      <c r="AK22" s="268" t="str">
        <f>IF(AND($AM$8=TRUE,$AO$8=FALSE),IFERROR(VLOOKUP(AT22,MHRatesTbl!L:Q,2,FALSE),""),IF(AND($AO$8=TRUE,$AM$8=FALSE),IFERROR(VLOOKUP(AT22,SUDRatesTbl!K:L,2,FALSE),""),""))</f>
        <v/>
      </c>
      <c r="AL22" s="262" t="str">
        <f t="shared" si="1"/>
        <v/>
      </c>
      <c r="AM22" s="116" t="str">
        <f>IF(AND($AM$8=TRUE,$AO$8=FALSE),IFERROR(VLOOKUP(G22,'Avatar_Service Codes_MH'!A:O,12,FALSE),""),IF(AND($AO$8=TRUE,$AM$8=FALSE),IFERROR(VLOOKUP(G22,'Avatar_Service Codes_SUD'!A:M,12,FALSE),""),""))</f>
        <v/>
      </c>
      <c r="AN22" s="116" t="str">
        <f>IF(AND($AM$8=TRUE,$AO$8=FALSE),IFERROR(VLOOKUP(G22,'Avatar_Service Codes_MH'!A:O,13,FALSE),""),IF(AND($AO$8=TRUE,$AM$8=FALSE),IFERROR(VLOOKUP(G22,'Avatar_Service Codes_SUD'!A:M,13,FALSE),""),""))</f>
        <v/>
      </c>
      <c r="AO22" s="116" t="str">
        <f>IF(AND($AM$8=TRUE,$AO$8=FALSE),IFERROR(VLOOKUP(O22,'Avatar_Service Codes_MH'!A:O,12,FALSE),""),IF(AND($AO$8=TRUE,$AM$8=FALSE),IFERROR(VLOOKUP(O22,'Avatar_Service Codes_SUD'!A:M,12,FALSE),""),""))</f>
        <v/>
      </c>
      <c r="AP22" s="116" t="str">
        <f>IF(AND($AM$8=TRUE,$AO$8=FALSE),IFERROR(VLOOKUP(O22,'Avatar_Service Codes_MH'!A:O,13,FALSE),""),IF(AND($AO$8=TRUE,$AM$8=FALSE),IFERROR(VLOOKUP(O22,'Avatar_Service Codes_SUD'!A:M,13,FALSE),""),""))</f>
        <v/>
      </c>
      <c r="AQ22" s="259" t="str">
        <f t="shared" si="9"/>
        <v/>
      </c>
      <c r="AR22" s="259" t="str">
        <f t="shared" si="2"/>
        <v/>
      </c>
      <c r="AS22" s="121" t="str">
        <f t="shared" si="3"/>
        <v/>
      </c>
      <c r="AT22" s="121" t="str">
        <f t="shared" si="4"/>
        <v/>
      </c>
      <c r="AU22" s="121" t="str">
        <f t="shared" si="5"/>
        <v/>
      </c>
      <c r="AV22" s="121" t="str">
        <f t="shared" si="6"/>
        <v/>
      </c>
      <c r="AW22" s="259" t="str">
        <f t="shared" si="7"/>
        <v/>
      </c>
    </row>
    <row r="23" spans="1:252" s="116" customFormat="1" ht="30" customHeight="1" thickBot="1" x14ac:dyDescent="0.3">
      <c r="A23" s="175" t="s">
        <v>410</v>
      </c>
      <c r="B23" s="176"/>
      <c r="C23" s="177"/>
      <c r="D23" s="177"/>
      <c r="E23" s="177"/>
      <c r="F23" s="177"/>
      <c r="G23" s="177"/>
      <c r="H23" s="177"/>
      <c r="I23" s="177"/>
      <c r="J23" s="178"/>
      <c r="K23" s="179">
        <f>SUM(K10:K22)</f>
        <v>0</v>
      </c>
      <c r="L23" s="180"/>
      <c r="M23" s="181">
        <f>SUM(M10:M22)</f>
        <v>0</v>
      </c>
      <c r="N23" s="182"/>
      <c r="O23" s="176"/>
      <c r="P23" s="183"/>
      <c r="Q23" s="183"/>
      <c r="R23" s="178"/>
      <c r="S23" s="179">
        <f>SUM(S10:S22)</f>
        <v>0</v>
      </c>
      <c r="T23" s="180"/>
      <c r="U23" s="273">
        <f>SUM(U10:U22)</f>
        <v>0</v>
      </c>
      <c r="V23" s="184"/>
      <c r="W23" s="177"/>
      <c r="X23" s="177"/>
      <c r="Y23" s="177"/>
      <c r="Z23" s="177"/>
      <c r="AA23" s="177"/>
      <c r="AB23" s="177"/>
      <c r="AC23" s="177"/>
      <c r="AD23" s="177"/>
      <c r="AE23" s="177"/>
      <c r="AF23" s="177"/>
      <c r="AG23" s="177"/>
      <c r="AH23" s="177"/>
      <c r="AI23" s="269"/>
      <c r="AJ23" s="273">
        <f>SUM(AJ10:AJ22)</f>
        <v>0</v>
      </c>
      <c r="AK23" s="269"/>
      <c r="AL23" s="273">
        <f>SUM(AL10:AL22)</f>
        <v>0</v>
      </c>
      <c r="AQ23" s="259">
        <f>SUBTOTAL(109,Table6[CR_Amount_Original])</f>
        <v>0</v>
      </c>
      <c r="AR23" s="259">
        <f>SUBTOTAL(109,Table6[CR_Amount_Replace])</f>
        <v>0</v>
      </c>
      <c r="AW23" s="259">
        <f>SUBTOTAL(109,Table6[Total Difference])</f>
        <v>0</v>
      </c>
    </row>
    <row r="24" spans="1:252" s="204" customFormat="1" ht="24" customHeight="1" thickTop="1" thickBot="1" x14ac:dyDescent="0.3">
      <c r="A24" s="185" t="s">
        <v>411</v>
      </c>
      <c r="B24" s="185"/>
      <c r="C24" s="186"/>
      <c r="D24" s="186"/>
      <c r="E24" s="186"/>
      <c r="F24" s="186"/>
      <c r="G24" s="186"/>
      <c r="H24" s="186"/>
      <c r="I24" s="186"/>
      <c r="J24" s="187"/>
      <c r="K24" s="188"/>
      <c r="L24" s="189"/>
      <c r="M24" s="190"/>
      <c r="N24" s="191"/>
      <c r="O24" s="191"/>
      <c r="P24" s="192"/>
      <c r="Q24" s="193"/>
      <c r="R24" s="187"/>
      <c r="S24" s="188"/>
      <c r="T24" s="189"/>
      <c r="U24" s="311"/>
      <c r="V24" s="186"/>
      <c r="W24" s="186"/>
      <c r="X24" s="186"/>
      <c r="Y24" s="186"/>
      <c r="Z24" s="186"/>
      <c r="AA24" s="186"/>
      <c r="AB24" s="186"/>
      <c r="AC24" s="186"/>
      <c r="AD24" s="186"/>
      <c r="AE24" s="186"/>
      <c r="AF24" s="186"/>
      <c r="AG24" s="186"/>
      <c r="AH24" s="186"/>
      <c r="AI24" s="270"/>
      <c r="AJ24" s="263"/>
      <c r="AK24" s="270"/>
      <c r="AL24" s="263"/>
      <c r="AM24" s="118"/>
      <c r="AN24" s="118"/>
      <c r="AO24" s="194"/>
      <c r="AP24" s="194"/>
      <c r="AQ24" s="264">
        <f>SUMIF(AH:AH,"Yes",AQ:AQ)</f>
        <v>0</v>
      </c>
      <c r="AR24" s="264">
        <f>SUMIF(AH:AH,"Yes",AR:AR)</f>
        <v>0</v>
      </c>
      <c r="AS24" s="119"/>
      <c r="AT24" s="119"/>
      <c r="AU24" s="119"/>
      <c r="AV24" s="194"/>
      <c r="AW24" s="264">
        <f>SUMIF(AH:AH,"Yes",AW:AW)</f>
        <v>0</v>
      </c>
      <c r="AX24" s="195"/>
      <c r="AY24" s="196"/>
      <c r="AZ24" s="197"/>
      <c r="BA24" s="198"/>
      <c r="BB24" s="198"/>
      <c r="BC24" s="199"/>
      <c r="BD24" s="198"/>
      <c r="BE24" s="200"/>
      <c r="BF24" s="196"/>
      <c r="BG24" s="201"/>
      <c r="BH24" s="202"/>
      <c r="BI24" s="203"/>
      <c r="BJ24" s="202"/>
      <c r="BK24" s="118"/>
      <c r="BL24" s="118"/>
      <c r="BM24" s="119"/>
      <c r="BN24" s="197"/>
      <c r="BO24" s="119"/>
      <c r="BP24" s="119"/>
      <c r="BQ24" s="119"/>
      <c r="BR24" s="119"/>
      <c r="BS24" s="194"/>
      <c r="BT24" s="194"/>
      <c r="BU24" s="195"/>
      <c r="BV24" s="197"/>
      <c r="BW24" s="118"/>
      <c r="BX24" s="119"/>
      <c r="BY24" s="119"/>
      <c r="BZ24" s="119"/>
      <c r="CA24" s="194"/>
      <c r="CB24" s="194"/>
      <c r="CC24" s="195"/>
      <c r="CD24" s="196"/>
      <c r="CE24" s="197"/>
      <c r="CF24" s="198"/>
      <c r="CG24" s="198"/>
      <c r="CH24" s="199"/>
      <c r="CI24" s="198"/>
      <c r="CJ24" s="200"/>
      <c r="CK24" s="196"/>
      <c r="CL24" s="201"/>
      <c r="CM24" s="202"/>
      <c r="CN24" s="203"/>
      <c r="CO24" s="202"/>
      <c r="CP24" s="118"/>
      <c r="CQ24" s="118"/>
      <c r="CR24" s="119"/>
      <c r="CS24" s="197"/>
      <c r="CT24" s="119"/>
      <c r="CU24" s="119"/>
      <c r="CV24" s="119"/>
      <c r="CW24" s="119"/>
      <c r="CX24" s="194"/>
      <c r="CY24" s="194"/>
      <c r="CZ24" s="195"/>
      <c r="DA24" s="197"/>
      <c r="DB24" s="118"/>
      <c r="DC24" s="119"/>
      <c r="DD24" s="119"/>
      <c r="DE24" s="119"/>
      <c r="DF24" s="194"/>
      <c r="DG24" s="194"/>
      <c r="DH24" s="195"/>
      <c r="DI24" s="196"/>
      <c r="DJ24" s="197"/>
      <c r="DK24" s="198"/>
      <c r="DL24" s="198"/>
      <c r="DM24" s="199"/>
      <c r="DN24" s="198"/>
      <c r="DO24" s="200"/>
      <c r="DP24" s="196"/>
      <c r="DQ24" s="201"/>
      <c r="DR24" s="202"/>
      <c r="DS24" s="203"/>
      <c r="DT24" s="202"/>
      <c r="DU24" s="118"/>
      <c r="DV24" s="118"/>
      <c r="DW24" s="119"/>
      <c r="DX24" s="197"/>
      <c r="DY24" s="119"/>
      <c r="DZ24" s="119"/>
      <c r="EA24" s="119"/>
      <c r="EB24" s="119"/>
      <c r="EC24" s="194"/>
      <c r="ED24" s="194"/>
      <c r="EE24" s="195"/>
      <c r="EF24" s="197"/>
      <c r="EG24" s="118"/>
      <c r="EH24" s="119"/>
      <c r="EI24" s="119"/>
      <c r="EJ24" s="119"/>
      <c r="EK24" s="194"/>
      <c r="EL24" s="194"/>
      <c r="EM24" s="195"/>
      <c r="EN24" s="196"/>
      <c r="EO24" s="197"/>
      <c r="EP24" s="198"/>
      <c r="EQ24" s="198"/>
      <c r="ER24" s="199"/>
      <c r="ES24" s="198"/>
      <c r="ET24" s="200"/>
      <c r="EU24" s="196"/>
      <c r="EV24" s="201"/>
      <c r="EW24" s="202"/>
      <c r="EX24" s="203"/>
      <c r="EY24" s="202"/>
      <c r="EZ24" s="118"/>
      <c r="FA24" s="118"/>
      <c r="FB24" s="119"/>
      <c r="FC24" s="197"/>
      <c r="FD24" s="119"/>
      <c r="FE24" s="119"/>
      <c r="FF24" s="119"/>
      <c r="FG24" s="119"/>
      <c r="FH24" s="194"/>
      <c r="FI24" s="194"/>
      <c r="FJ24" s="195"/>
      <c r="FK24" s="197"/>
      <c r="FL24" s="118"/>
      <c r="FM24" s="119"/>
      <c r="FN24" s="119"/>
      <c r="FO24" s="119"/>
      <c r="FP24" s="194"/>
      <c r="FQ24" s="194"/>
      <c r="FR24" s="195"/>
      <c r="FS24" s="196"/>
      <c r="FT24" s="197"/>
      <c r="FU24" s="198"/>
      <c r="FV24" s="198"/>
      <c r="FW24" s="199"/>
      <c r="FX24" s="198"/>
      <c r="FY24" s="200"/>
      <c r="FZ24" s="196"/>
      <c r="GA24" s="201"/>
      <c r="GB24" s="202"/>
      <c r="GC24" s="203"/>
      <c r="GD24" s="202"/>
      <c r="GE24" s="118"/>
      <c r="GF24" s="118"/>
      <c r="GG24" s="119"/>
      <c r="GH24" s="197"/>
      <c r="GI24" s="119"/>
      <c r="GJ24" s="119"/>
      <c r="GK24" s="119"/>
      <c r="GL24" s="119"/>
      <c r="GM24" s="194"/>
      <c r="GN24" s="194"/>
      <c r="GO24" s="195"/>
      <c r="GP24" s="197"/>
      <c r="GQ24" s="118"/>
      <c r="GR24" s="119"/>
      <c r="GS24" s="119"/>
      <c r="GT24" s="119"/>
      <c r="GU24" s="194"/>
      <c r="GV24" s="194"/>
      <c r="GW24" s="195"/>
      <c r="GX24" s="196"/>
      <c r="GY24" s="197"/>
      <c r="GZ24" s="198"/>
      <c r="HA24" s="198"/>
      <c r="HB24" s="199"/>
      <c r="HC24" s="198"/>
      <c r="HD24" s="200"/>
      <c r="HE24" s="196"/>
      <c r="HF24" s="201"/>
      <c r="HG24" s="202"/>
      <c r="HH24" s="203"/>
      <c r="HI24" s="202"/>
      <c r="HJ24" s="118"/>
      <c r="HK24" s="118"/>
      <c r="HL24" s="119"/>
      <c r="HM24" s="197"/>
      <c r="HN24" s="119"/>
      <c r="HO24" s="119"/>
      <c r="HP24" s="119"/>
      <c r="HQ24" s="119"/>
      <c r="HR24" s="194"/>
      <c r="HS24" s="194"/>
      <c r="HT24" s="195"/>
      <c r="HU24" s="197"/>
      <c r="HV24" s="118"/>
      <c r="HW24" s="119"/>
      <c r="HX24" s="119"/>
      <c r="HY24" s="119"/>
      <c r="HZ24" s="194"/>
      <c r="IA24" s="194"/>
      <c r="IB24" s="116"/>
      <c r="IC24" s="116"/>
      <c r="ID24" s="116"/>
      <c r="IE24" s="116"/>
      <c r="IF24" s="116"/>
      <c r="IG24" s="116"/>
      <c r="IH24" s="116"/>
      <c r="II24" s="116"/>
      <c r="IJ24" s="116"/>
      <c r="IK24" s="116"/>
      <c r="IL24" s="116"/>
      <c r="IM24" s="116"/>
      <c r="IN24" s="116"/>
      <c r="IO24" s="116"/>
      <c r="IP24" s="116"/>
      <c r="IQ24" s="116"/>
      <c r="IR24" s="116"/>
    </row>
    <row r="25" spans="1:252" s="116" customFormat="1" ht="33" customHeight="1" thickTop="1" x14ac:dyDescent="0.25">
      <c r="A25" s="386" t="s">
        <v>412</v>
      </c>
      <c r="B25" s="386"/>
      <c r="C25" s="387"/>
      <c r="D25" s="387"/>
      <c r="E25" s="387"/>
      <c r="F25" s="387"/>
      <c r="G25" s="388"/>
      <c r="H25" s="389"/>
      <c r="I25" s="205"/>
      <c r="J25" s="205"/>
      <c r="K25" s="108"/>
      <c r="L25" s="108"/>
      <c r="M25" s="118" t="s">
        <v>413</v>
      </c>
      <c r="N25" s="197"/>
      <c r="O25" s="104"/>
      <c r="P25" s="121"/>
      <c r="Q25" s="121"/>
      <c r="R25" s="104"/>
      <c r="S25" s="108"/>
      <c r="T25" s="108"/>
      <c r="U25" s="259"/>
      <c r="V25" s="127"/>
      <c r="W25" s="107"/>
      <c r="Y25" s="206"/>
      <c r="Z25" s="111"/>
      <c r="AA25" s="207"/>
      <c r="AB25" s="207"/>
      <c r="AC25" s="123"/>
      <c r="AD25" s="127"/>
      <c r="AE25" s="128"/>
      <c r="AF25" s="105"/>
      <c r="AG25" s="129"/>
      <c r="AI25" s="265"/>
      <c r="AJ25" s="259"/>
      <c r="AK25" s="265"/>
      <c r="AL25" s="259"/>
      <c r="AQ25" s="259"/>
      <c r="AR25" s="259"/>
      <c r="AW25" s="259"/>
    </row>
    <row r="26" spans="1:252" s="116" customFormat="1" ht="16.5" customHeight="1" x14ac:dyDescent="0.25">
      <c r="A26" s="143"/>
      <c r="B26" s="104"/>
      <c r="C26" s="105"/>
      <c r="D26" s="105"/>
      <c r="E26" s="111"/>
      <c r="F26" s="208"/>
      <c r="G26" s="208" t="s">
        <v>0</v>
      </c>
      <c r="H26" s="205"/>
      <c r="I26" s="205"/>
      <c r="J26" s="205"/>
      <c r="K26" s="108"/>
      <c r="L26" s="108"/>
      <c r="M26" s="118" t="s">
        <v>414</v>
      </c>
      <c r="N26" s="197"/>
      <c r="O26" s="104"/>
      <c r="P26" s="209"/>
      <c r="Q26" s="121"/>
      <c r="R26" s="123"/>
      <c r="S26" s="108"/>
      <c r="T26" s="108"/>
      <c r="U26" s="259"/>
      <c r="V26" s="127"/>
      <c r="W26" s="107"/>
      <c r="Y26" s="106"/>
      <c r="Z26" s="111"/>
      <c r="AA26" s="207"/>
      <c r="AB26" s="207"/>
      <c r="AC26" s="123"/>
      <c r="AD26" s="127"/>
      <c r="AE26" s="128"/>
      <c r="AF26" s="198"/>
      <c r="AG26" s="129"/>
      <c r="AI26" s="265"/>
      <c r="AJ26" s="259"/>
      <c r="AK26" s="265"/>
      <c r="AL26" s="259"/>
      <c r="AQ26" s="259"/>
      <c r="AR26" s="259"/>
      <c r="AW26" s="259"/>
    </row>
    <row r="27" spans="1:252" s="116" customFormat="1" ht="18" customHeight="1" x14ac:dyDescent="0.25">
      <c r="A27" s="379" t="s">
        <v>415</v>
      </c>
      <c r="B27" s="379"/>
      <c r="C27" s="390"/>
      <c r="D27" s="390"/>
      <c r="E27" s="390"/>
      <c r="F27" s="391"/>
      <c r="G27" s="392"/>
      <c r="H27" s="392"/>
      <c r="I27" s="210"/>
      <c r="J27" s="210"/>
      <c r="K27" s="108"/>
      <c r="L27" s="108"/>
      <c r="M27" s="211" t="s">
        <v>416</v>
      </c>
      <c r="N27" s="212"/>
      <c r="O27" s="104"/>
      <c r="P27" s="121"/>
      <c r="Q27" s="121"/>
      <c r="R27" s="104"/>
      <c r="S27" s="108"/>
      <c r="T27" s="108"/>
      <c r="U27" s="259"/>
      <c r="V27" s="127"/>
      <c r="W27" s="107"/>
      <c r="Z27" s="106"/>
      <c r="AA27" s="207"/>
      <c r="AB27" s="207"/>
      <c r="AC27" s="123"/>
      <c r="AD27" s="213"/>
      <c r="AE27" s="214"/>
      <c r="AF27" s="215"/>
      <c r="AG27" s="129"/>
      <c r="AI27" s="265"/>
      <c r="AJ27" s="259"/>
      <c r="AK27" s="265"/>
      <c r="AL27" s="259"/>
      <c r="AQ27" s="259"/>
      <c r="AR27" s="259"/>
      <c r="AW27" s="259"/>
    </row>
    <row r="28" spans="1:252" s="116" customFormat="1" ht="12.75" customHeight="1" x14ac:dyDescent="0.25">
      <c r="A28" s="143"/>
      <c r="B28" s="104"/>
      <c r="C28" s="217"/>
      <c r="D28" s="217"/>
      <c r="E28" s="218"/>
      <c r="F28" s="109"/>
      <c r="G28" s="373" t="s">
        <v>3990</v>
      </c>
      <c r="H28" s="106"/>
      <c r="I28" s="118"/>
      <c r="J28" s="118"/>
      <c r="K28" s="108"/>
      <c r="L28" s="108"/>
      <c r="M28" s="108"/>
      <c r="N28" s="107"/>
      <c r="O28" s="202" t="s">
        <v>417</v>
      </c>
      <c r="P28" s="209"/>
      <c r="Q28" s="209"/>
      <c r="R28" s="195"/>
      <c r="S28" s="194"/>
      <c r="T28" s="194"/>
      <c r="U28" s="264"/>
      <c r="V28" s="196"/>
      <c r="W28" s="197"/>
      <c r="X28" s="204"/>
      <c r="Y28" s="204"/>
      <c r="Z28" s="111"/>
      <c r="AA28" s="219"/>
      <c r="AB28" s="219"/>
      <c r="AC28" s="123"/>
      <c r="AD28" s="127"/>
      <c r="AE28" s="128"/>
      <c r="AF28" s="105"/>
      <c r="AG28" s="129"/>
      <c r="AH28" s="204"/>
      <c r="AI28" s="271"/>
      <c r="AJ28" s="264"/>
      <c r="AK28" s="271"/>
      <c r="AL28" s="264"/>
      <c r="AQ28" s="259"/>
      <c r="AR28" s="259"/>
      <c r="AW28" s="259"/>
    </row>
    <row r="29" spans="1:252" s="116" customFormat="1" ht="16.5" customHeight="1" x14ac:dyDescent="0.25">
      <c r="A29" s="131" t="s">
        <v>418</v>
      </c>
      <c r="B29" s="220"/>
      <c r="C29" s="221"/>
      <c r="D29" s="221"/>
      <c r="E29" s="222"/>
      <c r="F29" s="385"/>
      <c r="G29" s="385"/>
      <c r="H29" s="385"/>
      <c r="I29" s="205"/>
      <c r="J29" s="205"/>
      <c r="K29" s="108"/>
      <c r="L29" s="108"/>
      <c r="M29" s="108"/>
      <c r="N29" s="107"/>
      <c r="O29" s="118" t="s">
        <v>3959</v>
      </c>
      <c r="P29" s="209"/>
      <c r="Q29" s="209"/>
      <c r="R29" s="195"/>
      <c r="S29" s="194"/>
      <c r="T29" s="194"/>
      <c r="U29" s="264"/>
      <c r="V29" s="196"/>
      <c r="W29" s="197"/>
      <c r="X29" s="204"/>
      <c r="Y29" s="204"/>
      <c r="Z29" s="111"/>
      <c r="AA29" s="219"/>
      <c r="AB29" s="219"/>
      <c r="AC29" s="123"/>
      <c r="AD29" s="127"/>
      <c r="AE29" s="128"/>
      <c r="AF29" s="105"/>
      <c r="AG29" s="129"/>
      <c r="AH29" s="204"/>
      <c r="AI29" s="271"/>
      <c r="AJ29" s="264"/>
      <c r="AK29" s="271"/>
      <c r="AL29" s="264"/>
      <c r="AQ29" s="259"/>
      <c r="AR29" s="259"/>
      <c r="AW29" s="259"/>
    </row>
    <row r="30" spans="1:252" s="116" customFormat="1" ht="21.75" customHeight="1" x14ac:dyDescent="0.25">
      <c r="A30" s="223"/>
      <c r="B30" s="216"/>
      <c r="C30" s="104"/>
      <c r="D30" s="104"/>
      <c r="E30" s="106"/>
      <c r="F30" s="224" t="s">
        <v>0</v>
      </c>
      <c r="G30" s="104"/>
      <c r="H30" s="205"/>
      <c r="I30" s="210"/>
      <c r="J30" s="210"/>
      <c r="K30" s="108"/>
      <c r="L30" s="108"/>
      <c r="M30" s="225" t="s">
        <v>3962</v>
      </c>
      <c r="N30" s="226"/>
      <c r="O30" s="117"/>
      <c r="P30" s="227"/>
      <c r="Q30" s="227"/>
      <c r="R30" s="228"/>
      <c r="S30" s="108"/>
      <c r="T30" s="108"/>
      <c r="U30" s="259"/>
      <c r="V30" s="127"/>
      <c r="W30" s="107"/>
      <c r="Z30" s="111"/>
      <c r="AA30" s="207"/>
      <c r="AB30" s="207"/>
      <c r="AC30" s="123"/>
      <c r="AD30" s="127"/>
      <c r="AE30" s="128"/>
      <c r="AF30" s="105"/>
      <c r="AG30" s="129"/>
      <c r="AI30" s="265"/>
      <c r="AJ30" s="259"/>
      <c r="AK30" s="265"/>
      <c r="AL30" s="259"/>
      <c r="AQ30" s="259"/>
      <c r="AR30" s="259"/>
      <c r="AW30" s="259"/>
    </row>
    <row r="31" spans="1:252" s="116" customFormat="1" ht="18" customHeight="1" x14ac:dyDescent="0.25">
      <c r="A31" s="381" t="s">
        <v>419</v>
      </c>
      <c r="B31" s="381"/>
      <c r="C31" s="382"/>
      <c r="D31" s="382"/>
      <c r="E31" s="382"/>
      <c r="F31" s="383"/>
      <c r="G31" s="384"/>
      <c r="H31" s="384"/>
      <c r="I31" s="106"/>
      <c r="J31" s="106"/>
      <c r="K31" s="108"/>
      <c r="L31" s="108"/>
      <c r="M31" s="108"/>
      <c r="N31" s="107"/>
      <c r="O31" s="104"/>
      <c r="P31" s="209"/>
      <c r="Q31" s="121"/>
      <c r="R31" s="123"/>
      <c r="S31" s="108"/>
      <c r="T31" s="108"/>
      <c r="U31" s="259"/>
      <c r="V31" s="127"/>
      <c r="W31" s="107"/>
      <c r="Z31" s="111"/>
      <c r="AA31" s="106"/>
      <c r="AB31" s="106"/>
      <c r="AC31" s="123"/>
      <c r="AD31" s="127"/>
      <c r="AE31" s="128"/>
      <c r="AF31" s="105"/>
      <c r="AG31" s="129"/>
      <c r="AI31" s="265"/>
      <c r="AJ31" s="259"/>
      <c r="AK31" s="265"/>
      <c r="AL31" s="259"/>
      <c r="AQ31" s="259"/>
      <c r="AR31" s="259"/>
      <c r="AW31" s="259"/>
    </row>
    <row r="32" spans="1:252" s="116" customFormat="1" ht="18" customHeight="1" x14ac:dyDescent="0.25">
      <c r="A32" s="122"/>
      <c r="B32" s="104"/>
      <c r="C32" s="104"/>
      <c r="D32" s="104"/>
      <c r="E32" s="106"/>
      <c r="F32" s="197"/>
      <c r="G32" s="374" t="s">
        <v>3990</v>
      </c>
      <c r="H32" s="106"/>
      <c r="I32" s="106"/>
      <c r="J32" s="106"/>
      <c r="K32" s="108"/>
      <c r="L32" s="108"/>
      <c r="M32" s="108"/>
      <c r="N32" s="107"/>
      <c r="O32" s="104"/>
      <c r="P32" s="209"/>
      <c r="Q32" s="121"/>
      <c r="R32" s="123"/>
      <c r="S32" s="108"/>
      <c r="T32" s="108"/>
      <c r="U32" s="259"/>
      <c r="V32" s="127"/>
      <c r="W32" s="107"/>
      <c r="Z32" s="111"/>
      <c r="AA32" s="207"/>
      <c r="AB32" s="207"/>
      <c r="AC32" s="123"/>
      <c r="AD32" s="127"/>
      <c r="AE32" s="128"/>
      <c r="AF32" s="105"/>
      <c r="AG32" s="129"/>
      <c r="AI32" s="265"/>
      <c r="AJ32" s="259"/>
      <c r="AK32" s="265"/>
      <c r="AL32" s="259"/>
      <c r="AQ32" s="259"/>
      <c r="AR32" s="259"/>
      <c r="AW32" s="259"/>
    </row>
    <row r="33" spans="1:49" s="116" customFormat="1" ht="17.25" customHeight="1" x14ac:dyDescent="0.25">
      <c r="A33" s="229" t="s">
        <v>420</v>
      </c>
      <c r="B33" s="216"/>
      <c r="C33" s="216"/>
      <c r="D33" s="216"/>
      <c r="E33" s="230"/>
      <c r="F33" s="109"/>
      <c r="G33" s="216"/>
      <c r="H33" s="230"/>
      <c r="I33" s="230"/>
      <c r="J33" s="230"/>
      <c r="K33" s="216"/>
      <c r="L33" s="216"/>
      <c r="M33" s="110"/>
      <c r="N33" s="109"/>
      <c r="O33" s="231"/>
      <c r="P33" s="121"/>
      <c r="Q33" s="121"/>
      <c r="R33" s="104"/>
      <c r="S33" s="108"/>
      <c r="T33" s="108"/>
      <c r="U33" s="259"/>
      <c r="V33" s="127"/>
      <c r="W33" s="107"/>
      <c r="Z33" s="111"/>
      <c r="AA33" s="207"/>
      <c r="AB33" s="207"/>
      <c r="AC33" s="123"/>
      <c r="AD33" s="127"/>
      <c r="AE33" s="128"/>
      <c r="AF33" s="105"/>
      <c r="AG33" s="129"/>
      <c r="AI33" s="265"/>
      <c r="AJ33" s="259"/>
      <c r="AK33" s="265"/>
      <c r="AL33" s="259"/>
      <c r="AQ33" s="259"/>
      <c r="AR33" s="259"/>
      <c r="AW33" s="259"/>
    </row>
    <row r="34" spans="1:49" s="116" customFormat="1" ht="15.75" customHeight="1" x14ac:dyDescent="0.25">
      <c r="A34" s="232"/>
      <c r="B34" s="108" t="s">
        <v>421</v>
      </c>
      <c r="C34" s="104"/>
      <c r="D34" s="104"/>
      <c r="E34" s="106"/>
      <c r="F34" s="107"/>
      <c r="G34" s="108" t="s">
        <v>422</v>
      </c>
      <c r="H34" s="106"/>
      <c r="I34" s="106"/>
      <c r="J34" s="106"/>
      <c r="K34" s="104"/>
      <c r="L34" s="104"/>
      <c r="M34" s="108"/>
      <c r="N34" s="107"/>
      <c r="O34" s="231"/>
      <c r="P34" s="121"/>
      <c r="Q34" s="121"/>
      <c r="R34" s="104"/>
      <c r="S34" s="108"/>
      <c r="T34" s="108"/>
      <c r="U34" s="259"/>
      <c r="V34" s="127"/>
      <c r="W34" s="107"/>
      <c r="Z34" s="111"/>
      <c r="AA34" s="219"/>
      <c r="AB34" s="219"/>
      <c r="AC34" s="123"/>
      <c r="AD34" s="127"/>
      <c r="AE34" s="128"/>
      <c r="AF34" s="105"/>
      <c r="AG34" s="129"/>
      <c r="AI34" s="265"/>
      <c r="AJ34" s="259"/>
      <c r="AK34" s="265"/>
      <c r="AL34" s="259"/>
      <c r="AQ34" s="259"/>
      <c r="AR34" s="259"/>
      <c r="AW34" s="259"/>
    </row>
    <row r="35" spans="1:49" s="116" customFormat="1" ht="15.75" customHeight="1" x14ac:dyDescent="0.25">
      <c r="A35" s="232"/>
      <c r="B35" s="108" t="s">
        <v>423</v>
      </c>
      <c r="C35" s="104"/>
      <c r="D35" s="104"/>
      <c r="E35" s="106"/>
      <c r="F35" s="107"/>
      <c r="G35" s="104" t="s">
        <v>424</v>
      </c>
      <c r="H35" s="106"/>
      <c r="I35" s="106"/>
      <c r="J35" s="106"/>
      <c r="K35" s="104"/>
      <c r="L35" s="104"/>
      <c r="M35" s="108"/>
      <c r="N35" s="107"/>
      <c r="O35" s="231"/>
      <c r="P35" s="121"/>
      <c r="Q35" s="121"/>
      <c r="R35" s="104"/>
      <c r="S35" s="108"/>
      <c r="T35" s="108"/>
      <c r="U35" s="259"/>
      <c r="V35" s="127"/>
      <c r="W35" s="107"/>
      <c r="Z35" s="111"/>
      <c r="AA35" s="207"/>
      <c r="AB35" s="207"/>
      <c r="AC35" s="123"/>
      <c r="AD35" s="127"/>
      <c r="AE35" s="128"/>
      <c r="AF35" s="105"/>
      <c r="AG35" s="129"/>
      <c r="AI35" s="265"/>
      <c r="AJ35" s="259"/>
      <c r="AK35" s="265"/>
      <c r="AL35" s="259"/>
      <c r="AQ35" s="259"/>
      <c r="AR35" s="259"/>
      <c r="AW35" s="259"/>
    </row>
    <row r="36" spans="1:49" s="116" customFormat="1" ht="17.25" customHeight="1" x14ac:dyDescent="0.25">
      <c r="A36" s="233"/>
      <c r="B36" s="124"/>
      <c r="C36" s="124"/>
      <c r="D36" s="124"/>
      <c r="E36" s="133"/>
      <c r="F36" s="132"/>
      <c r="G36" s="124"/>
      <c r="H36" s="133"/>
      <c r="I36" s="133"/>
      <c r="J36" s="133"/>
      <c r="K36" s="124"/>
      <c r="L36" s="124"/>
      <c r="M36" s="220"/>
      <c r="N36" s="132"/>
      <c r="O36" s="231"/>
      <c r="P36" s="121"/>
      <c r="Q36" s="121"/>
      <c r="R36" s="104"/>
      <c r="S36" s="108"/>
      <c r="T36" s="108"/>
      <c r="U36" s="259"/>
      <c r="V36" s="127"/>
      <c r="W36" s="107"/>
      <c r="Z36" s="111"/>
      <c r="AA36" s="207"/>
      <c r="AB36" s="207"/>
      <c r="AC36" s="123"/>
      <c r="AD36" s="127"/>
      <c r="AE36" s="128"/>
      <c r="AF36" s="105"/>
      <c r="AG36" s="129"/>
      <c r="AI36" s="265"/>
      <c r="AJ36" s="259"/>
      <c r="AK36" s="265"/>
      <c r="AL36" s="259"/>
      <c r="AQ36" s="259"/>
      <c r="AR36" s="259"/>
      <c r="AW36" s="259"/>
    </row>
    <row r="37" spans="1:49" ht="12.75" customHeight="1" x14ac:dyDescent="0.25">
      <c r="A37" s="25"/>
      <c r="B37" s="3"/>
      <c r="C37" s="3"/>
      <c r="D37" s="3"/>
      <c r="E37" s="1"/>
      <c r="F37" s="26"/>
      <c r="G37" s="3"/>
      <c r="H37" s="1"/>
      <c r="I37" s="1"/>
      <c r="J37" s="1"/>
      <c r="K37" s="3"/>
      <c r="L37" s="3"/>
    </row>
    <row r="59" spans="4:14" x14ac:dyDescent="0.25">
      <c r="D59" s="27"/>
      <c r="E59" s="28"/>
      <c r="F59" s="28"/>
      <c r="G59" s="28"/>
      <c r="H59" s="29"/>
      <c r="I59" s="30"/>
      <c r="J59" s="30"/>
      <c r="K59" s="31"/>
      <c r="L59" s="31"/>
      <c r="M59" s="31"/>
      <c r="N59" s="18"/>
    </row>
    <row r="60" spans="4:14" x14ac:dyDescent="0.25">
      <c r="D60" s="20"/>
      <c r="E60" s="28"/>
      <c r="F60" s="28"/>
      <c r="G60" s="28"/>
      <c r="H60" s="29"/>
      <c r="I60" s="32"/>
      <c r="J60" s="32"/>
      <c r="K60" s="31"/>
      <c r="L60" s="31"/>
      <c r="M60" s="31"/>
      <c r="N60" s="18"/>
    </row>
    <row r="61" spans="4:14" x14ac:dyDescent="0.25">
      <c r="D61" s="20"/>
      <c r="E61" s="20"/>
      <c r="F61" s="13"/>
      <c r="G61" s="17"/>
      <c r="H61" s="17"/>
      <c r="I61" s="16"/>
      <c r="J61" s="16"/>
      <c r="K61"/>
      <c r="L61"/>
      <c r="M61"/>
      <c r="N61" s="18"/>
    </row>
    <row r="77" spans="2:2" ht="12.75" customHeight="1" x14ac:dyDescent="0.25">
      <c r="B77"/>
    </row>
  </sheetData>
  <sheetProtection algorithmName="SHA-512" hashValue="c51HNrYJ2JjWngGN7V3NU959IlhY7EXl69rxOf0h4juEdPkH/DMuuwQSGBR45ZArgIiN8hPQ8qWrNoIa2U6GWg==" saltValue="nUcZAAmGY7mD6d8npJGCIw==" spinCount="100000" sheet="1" insertRows="0" deleteRows="0" selectLockedCells="1"/>
  <mergeCells count="15">
    <mergeCell ref="A31:B31"/>
    <mergeCell ref="C31:E31"/>
    <mergeCell ref="F31:H31"/>
    <mergeCell ref="F29:H29"/>
    <mergeCell ref="A25:B25"/>
    <mergeCell ref="C25:F25"/>
    <mergeCell ref="G25:H25"/>
    <mergeCell ref="A27:B27"/>
    <mergeCell ref="C27:E27"/>
    <mergeCell ref="F27:H27"/>
    <mergeCell ref="AI8:AJ8"/>
    <mergeCell ref="AK8:AL8"/>
    <mergeCell ref="C5:I5"/>
    <mergeCell ref="H3:L3"/>
    <mergeCell ref="H4:L4"/>
  </mergeCells>
  <phoneticPr fontId="13" type="noConversion"/>
  <pageMargins left="0.4" right="0.1" top="0.75" bottom="0.75" header="0.3" footer="0.3"/>
  <pageSetup scale="60" orientation="landscape" horizontalDpi="4294967295" verticalDpi="4294967295" r:id="rId1"/>
  <colBreaks count="2" manualBreakCount="2">
    <brk id="25" max="1048575" man="1"/>
    <brk id="33" max="34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23" r:id="rId4" name="Check Box 3">
              <controlPr defaultSize="0" autoFill="0" autoLine="0" autoPict="0">
                <anchor moveWithCells="1">
                  <from>
                    <xdr:col>7</xdr:col>
                    <xdr:colOff>180975</xdr:colOff>
                    <xdr:row>0</xdr:row>
                    <xdr:rowOff>76200</xdr:rowOff>
                  </from>
                  <to>
                    <xdr:col>8</xdr:col>
                    <xdr:colOff>57150</xdr:colOff>
                    <xdr:row>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24" r:id="rId5" name="Check Box 4">
              <controlPr defaultSize="0" autoFill="0" autoLine="0" autoPict="0">
                <anchor moveWithCells="1">
                  <from>
                    <xdr:col>10</xdr:col>
                    <xdr:colOff>304800</xdr:colOff>
                    <xdr:row>0</xdr:row>
                    <xdr:rowOff>95250</xdr:rowOff>
                  </from>
                  <to>
                    <xdr:col>11</xdr:col>
                    <xdr:colOff>9525</xdr:colOff>
                    <xdr:row>2</xdr:row>
                    <xdr:rowOff>95250</xdr:rowOff>
                  </to>
                </anchor>
              </controlPr>
            </control>
          </mc:Choice>
        </mc:AlternateContent>
      </controls>
    </mc:Choice>
  </mc:AlternateContent>
  <tableParts count="1">
    <tablePart r:id="rId6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errorStyle="information" allowBlank="1" showInputMessage="1" showErrorMessage="1" error="Please do not enter manually but select from the drop down list (Press Cancel). " xr:uid="{0E07558A-0F91-44A8-BFB4-D369E2790D23}">
          <x14:formula1>
            <xm:f>Summary_ModeSFC!$A$34:$A$43</xm:f>
          </x14:formula1>
          <xm:sqref>X10:X22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1F0C91-895D-486E-934F-15FA7779E64D}">
  <sheetPr codeName="Sheet2"/>
  <dimension ref="A1:K41"/>
  <sheetViews>
    <sheetView showGridLines="0" zoomScaleNormal="100" workbookViewId="0">
      <selection activeCell="J15" sqref="J15"/>
    </sheetView>
  </sheetViews>
  <sheetFormatPr defaultColWidth="10.7109375" defaultRowHeight="12.75" x14ac:dyDescent="0.2"/>
  <cols>
    <col min="1" max="1" width="22.140625" style="87" customWidth="1"/>
    <col min="2" max="2" width="12.28515625" style="87" customWidth="1"/>
    <col min="3" max="3" width="6.7109375" style="87" customWidth="1"/>
    <col min="4" max="4" width="5.85546875" style="87" customWidth="1"/>
    <col min="5" max="5" width="3.140625" style="87" customWidth="1"/>
    <col min="6" max="6" width="4.42578125" style="87" customWidth="1"/>
    <col min="7" max="7" width="15.7109375" style="87" customWidth="1"/>
    <col min="8" max="8" width="9.28515625" style="87" customWidth="1"/>
    <col min="9" max="9" width="6.5703125" style="87" customWidth="1"/>
    <col min="10" max="10" width="11.85546875" style="87" customWidth="1"/>
    <col min="11" max="11" width="5.85546875" style="87" customWidth="1"/>
    <col min="12" max="16384" width="10.7109375" style="52"/>
  </cols>
  <sheetData>
    <row r="1" spans="1:11" s="43" customFormat="1" ht="15.75" customHeight="1" x14ac:dyDescent="0.25">
      <c r="A1" s="409" t="s">
        <v>1113</v>
      </c>
      <c r="B1" s="409"/>
      <c r="C1" s="409"/>
      <c r="D1" s="409"/>
      <c r="E1" s="409"/>
      <c r="F1" s="409"/>
      <c r="G1" s="409"/>
      <c r="H1" s="409"/>
      <c r="I1" s="409"/>
      <c r="J1" s="409"/>
      <c r="K1" s="409"/>
    </row>
    <row r="2" spans="1:11" s="43" customFormat="1" ht="15.75" customHeight="1" x14ac:dyDescent="0.25">
      <c r="A2" s="410" t="s">
        <v>1118</v>
      </c>
      <c r="B2" s="410"/>
      <c r="C2" s="410"/>
      <c r="D2" s="410"/>
      <c r="E2" s="410"/>
      <c r="F2" s="410"/>
      <c r="G2" s="410"/>
      <c r="H2" s="410"/>
      <c r="I2" s="410"/>
      <c r="J2" s="410"/>
      <c r="K2" s="410"/>
    </row>
    <row r="3" spans="1:11" s="43" customFormat="1" ht="15.75" customHeight="1" x14ac:dyDescent="0.25">
      <c r="A3" s="410" t="s">
        <v>1119</v>
      </c>
      <c r="B3" s="410"/>
      <c r="C3" s="410"/>
      <c r="D3" s="410"/>
      <c r="E3" s="410"/>
      <c r="F3" s="410"/>
      <c r="G3" s="410"/>
      <c r="H3" s="410"/>
      <c r="I3" s="410"/>
      <c r="J3" s="410"/>
      <c r="K3" s="410"/>
    </row>
    <row r="4" spans="1:11" s="43" customFormat="1" ht="16.5" customHeight="1" x14ac:dyDescent="0.25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</row>
    <row r="5" spans="1:11" s="43" customFormat="1" ht="12.75" customHeight="1" x14ac:dyDescent="0.25">
      <c r="A5" s="45"/>
      <c r="B5" s="45"/>
      <c r="C5" s="45"/>
      <c r="D5" s="45"/>
      <c r="E5" s="45"/>
      <c r="F5" s="45"/>
      <c r="G5" s="45"/>
      <c r="H5" s="46"/>
      <c r="I5" s="46"/>
      <c r="J5" s="46"/>
      <c r="K5" s="47"/>
    </row>
    <row r="6" spans="1:11" s="43" customFormat="1" ht="20.25" customHeight="1" x14ac:dyDescent="0.25">
      <c r="A6" s="48" t="s">
        <v>1114</v>
      </c>
      <c r="B6" s="296" t="str">
        <f>IF('Official form_Detail'!B3="","",'Official form_Detail'!B3)</f>
        <v/>
      </c>
      <c r="C6" s="45"/>
      <c r="D6" s="45"/>
      <c r="E6" s="48"/>
      <c r="F6" s="49"/>
      <c r="G6" s="49" t="s">
        <v>3989</v>
      </c>
      <c r="H6" s="416" t="str">
        <f>IF('Official form_Detail'!G25="","",'Official form_Detail'!G25)</f>
        <v/>
      </c>
      <c r="I6" s="417"/>
      <c r="J6" s="46"/>
      <c r="K6" s="298"/>
    </row>
    <row r="7" spans="1:11" s="43" customFormat="1" ht="14.25" x14ac:dyDescent="0.25">
      <c r="A7" s="49"/>
      <c r="B7" s="48"/>
      <c r="C7" s="48"/>
      <c r="D7" s="48"/>
      <c r="E7" s="48"/>
      <c r="F7" s="48"/>
      <c r="G7" s="48"/>
      <c r="H7" s="48"/>
      <c r="I7" s="48"/>
      <c r="J7" s="48"/>
      <c r="K7" s="48"/>
    </row>
    <row r="8" spans="1:11" s="43" customFormat="1" ht="20.25" customHeight="1" x14ac:dyDescent="0.2">
      <c r="A8" s="49" t="s">
        <v>3881</v>
      </c>
      <c r="B8" s="411" t="str">
        <f>IF('Official form_Detail'!G3="","",'Official form_Detail'!G3)</f>
        <v/>
      </c>
      <c r="C8" s="412"/>
      <c r="D8" s="48"/>
      <c r="E8" s="48"/>
      <c r="F8" s="372" t="s">
        <v>1115</v>
      </c>
      <c r="G8" s="370"/>
      <c r="H8" s="413" t="s">
        <v>3882</v>
      </c>
      <c r="I8" s="414"/>
      <c r="J8" s="415"/>
      <c r="K8" s="48"/>
    </row>
    <row r="9" spans="1:11" s="43" customFormat="1" ht="15" x14ac:dyDescent="0.25">
      <c r="A9" s="49"/>
      <c r="B9" s="50"/>
      <c r="C9" s="48"/>
      <c r="D9" s="48"/>
      <c r="E9" s="48"/>
      <c r="F9" s="48"/>
      <c r="G9" s="291"/>
      <c r="H9" s="291"/>
      <c r="I9" s="291"/>
      <c r="J9" s="291"/>
      <c r="K9" s="291"/>
    </row>
    <row r="10" spans="1:11" s="43" customFormat="1" ht="20.25" customHeight="1" x14ac:dyDescent="0.25">
      <c r="A10" s="371" t="s">
        <v>381</v>
      </c>
      <c r="B10" s="406" t="str">
        <f>IF('Official form_Detail'!AQ8="","",'Official form_Detail'!AQ8)</f>
        <v/>
      </c>
      <c r="C10" s="407"/>
      <c r="D10" s="407"/>
      <c r="E10" s="407"/>
      <c r="F10" s="407"/>
      <c r="G10" s="407"/>
      <c r="H10" s="408"/>
      <c r="I10" s="48"/>
      <c r="J10" s="48"/>
      <c r="K10" s="48"/>
    </row>
    <row r="11" spans="1:11" s="43" customFormat="1" ht="20.25" customHeight="1" x14ac:dyDescent="0.25">
      <c r="A11" s="49"/>
      <c r="B11" s="297"/>
      <c r="C11" s="297"/>
      <c r="D11" s="297"/>
      <c r="E11" s="48"/>
      <c r="F11" s="48"/>
      <c r="G11" s="48"/>
      <c r="H11" s="48"/>
      <c r="I11" s="48"/>
      <c r="J11" s="48"/>
      <c r="K11" s="48"/>
    </row>
    <row r="12" spans="1:11" s="43" customFormat="1" ht="13.5" thickBot="1" x14ac:dyDescent="0.3">
      <c r="A12" s="45"/>
      <c r="B12" s="45"/>
      <c r="C12" s="45"/>
      <c r="D12" s="45"/>
      <c r="E12" s="45"/>
      <c r="F12" s="45"/>
      <c r="G12" s="45"/>
      <c r="H12" s="45"/>
      <c r="I12" s="45"/>
      <c r="J12" s="45"/>
      <c r="K12" s="45"/>
    </row>
    <row r="13" spans="1:11" x14ac:dyDescent="0.2">
      <c r="A13" s="53"/>
      <c r="B13" s="54"/>
      <c r="C13" s="55"/>
      <c r="D13" s="55"/>
      <c r="E13" s="55"/>
      <c r="F13" s="55"/>
      <c r="G13" s="54"/>
      <c r="H13" s="56"/>
      <c r="I13" s="56"/>
      <c r="J13" s="56"/>
      <c r="K13" s="57"/>
    </row>
    <row r="14" spans="1:11" s="58" customFormat="1" ht="15.75" thickBot="1" x14ac:dyDescent="0.3">
      <c r="A14" s="394" t="s">
        <v>1116</v>
      </c>
      <c r="B14" s="395"/>
      <c r="C14" s="395"/>
      <c r="D14" s="395"/>
      <c r="E14" s="395"/>
      <c r="F14" s="395"/>
      <c r="G14" s="103"/>
      <c r="H14" s="279"/>
      <c r="I14" s="279"/>
      <c r="J14" s="395" t="s">
        <v>1117</v>
      </c>
      <c r="K14" s="399"/>
    </row>
    <row r="15" spans="1:11" s="64" customFormat="1" ht="17.45" customHeight="1" x14ac:dyDescent="0.2">
      <c r="A15" s="59" t="s">
        <v>3840</v>
      </c>
      <c r="B15" s="60"/>
      <c r="C15" s="61"/>
      <c r="D15" s="277"/>
      <c r="E15" s="277"/>
      <c r="F15" s="277"/>
      <c r="G15" s="277"/>
      <c r="H15" s="277"/>
      <c r="I15" s="277"/>
      <c r="J15" s="62"/>
      <c r="K15" s="63"/>
    </row>
    <row r="16" spans="1:11" s="64" customFormat="1" ht="17.45" customHeight="1" x14ac:dyDescent="0.2">
      <c r="A16" s="65" t="s">
        <v>3988</v>
      </c>
      <c r="B16" s="66"/>
      <c r="C16" s="67"/>
      <c r="D16" s="67"/>
      <c r="E16" s="67"/>
      <c r="F16" s="67"/>
      <c r="G16" s="67"/>
      <c r="H16" s="67"/>
      <c r="I16" s="278"/>
      <c r="J16" s="68"/>
      <c r="K16" s="69"/>
    </row>
    <row r="17" spans="1:11" s="64" customFormat="1" ht="17.45" customHeight="1" x14ac:dyDescent="0.2">
      <c r="A17" s="70"/>
      <c r="B17" s="66"/>
      <c r="C17" s="67"/>
      <c r="D17" s="67"/>
      <c r="E17" s="67"/>
      <c r="F17" s="67"/>
      <c r="G17" s="67"/>
      <c r="H17" s="67"/>
      <c r="I17" s="278"/>
      <c r="J17" s="68"/>
      <c r="K17" s="69"/>
    </row>
    <row r="18" spans="1:11" s="64" customFormat="1" ht="17.45" customHeight="1" x14ac:dyDescent="0.2">
      <c r="A18" s="70"/>
      <c r="B18" s="66"/>
      <c r="C18" s="67"/>
      <c r="D18" s="67"/>
      <c r="E18" s="67"/>
      <c r="F18" s="67"/>
      <c r="G18" s="67"/>
      <c r="H18" s="67"/>
      <c r="I18" s="278"/>
      <c r="J18" s="68"/>
      <c r="K18" s="69"/>
    </row>
    <row r="19" spans="1:11" s="64" customFormat="1" ht="17.45" customHeight="1" x14ac:dyDescent="0.2">
      <c r="A19" s="71"/>
      <c r="B19" s="72"/>
      <c r="C19" s="73"/>
      <c r="D19" s="67"/>
      <c r="E19" s="67"/>
      <c r="F19" s="67"/>
      <c r="G19" s="67"/>
      <c r="H19" s="67"/>
      <c r="I19" s="278"/>
      <c r="J19" s="74"/>
      <c r="K19" s="75"/>
    </row>
    <row r="20" spans="1:11" s="64" customFormat="1" ht="17.45" customHeight="1" x14ac:dyDescent="0.2">
      <c r="A20" s="71"/>
      <c r="B20" s="72"/>
      <c r="C20" s="73"/>
      <c r="D20" s="67"/>
      <c r="E20" s="67"/>
      <c r="F20" s="67"/>
      <c r="G20" s="67"/>
      <c r="H20" s="67"/>
      <c r="I20" s="278"/>
      <c r="J20" s="74"/>
      <c r="K20" s="75"/>
    </row>
    <row r="21" spans="1:11" ht="17.45" customHeight="1" thickBot="1" x14ac:dyDescent="0.25">
      <c r="A21" s="76"/>
      <c r="B21" s="77"/>
      <c r="C21" s="77"/>
      <c r="D21" s="77"/>
      <c r="E21" s="77"/>
      <c r="F21" s="77"/>
      <c r="G21" s="77"/>
      <c r="H21" s="77"/>
      <c r="I21" s="77"/>
      <c r="J21" s="74"/>
      <c r="K21" s="75"/>
    </row>
    <row r="22" spans="1:11" s="64" customFormat="1" ht="21.6" customHeight="1" thickBot="1" x14ac:dyDescent="0.3">
      <c r="A22" s="78"/>
      <c r="B22" s="79"/>
      <c r="C22" s="79"/>
      <c r="D22" s="79"/>
      <c r="E22" s="79"/>
      <c r="F22" s="79"/>
      <c r="G22" s="79"/>
      <c r="H22" s="81"/>
      <c r="I22" s="80" t="s">
        <v>3839</v>
      </c>
      <c r="J22" s="400">
        <f>IF('Official form_Detail'!AW24&lt;100,0,'Official form_Detail'!AW24)</f>
        <v>0</v>
      </c>
      <c r="K22" s="401"/>
    </row>
    <row r="23" spans="1:11" ht="13.5" thickTop="1" x14ac:dyDescent="0.2">
      <c r="A23" s="82"/>
      <c r="B23" s="82"/>
      <c r="C23" s="82"/>
      <c r="D23" s="82"/>
      <c r="E23" s="82"/>
      <c r="F23" s="83"/>
      <c r="G23" s="82"/>
      <c r="H23" s="82"/>
      <c r="I23" s="82"/>
      <c r="J23" s="82"/>
      <c r="K23" s="51"/>
    </row>
    <row r="24" spans="1:11" x14ac:dyDescent="0.2">
      <c r="A24" s="82"/>
      <c r="B24" s="82"/>
      <c r="C24" s="82"/>
      <c r="D24" s="82"/>
      <c r="E24" s="82"/>
      <c r="F24" s="82"/>
      <c r="G24" s="82"/>
      <c r="H24" s="82"/>
      <c r="I24" s="82"/>
      <c r="J24" s="82"/>
      <c r="K24" s="45"/>
    </row>
    <row r="25" spans="1:11" ht="18.75" customHeight="1" x14ac:dyDescent="0.2">
      <c r="A25" s="280"/>
      <c r="B25" s="396"/>
      <c r="C25" s="396"/>
      <c r="D25" s="396"/>
      <c r="E25" s="396"/>
      <c r="F25" s="396"/>
      <c r="G25" s="280"/>
      <c r="H25" s="396"/>
      <c r="I25" s="396"/>
      <c r="J25" s="396"/>
      <c r="K25" s="45"/>
    </row>
    <row r="26" spans="1:11" x14ac:dyDescent="0.2">
      <c r="A26" s="280"/>
      <c r="B26" s="281"/>
      <c r="C26" s="281"/>
      <c r="D26" s="281"/>
      <c r="E26" s="281"/>
      <c r="F26" s="281"/>
      <c r="G26" s="283"/>
      <c r="H26" s="294"/>
      <c r="I26" s="294"/>
      <c r="J26" s="294"/>
      <c r="K26" s="84"/>
    </row>
    <row r="27" spans="1:11" ht="18.75" customHeight="1" x14ac:dyDescent="0.2">
      <c r="A27" s="280"/>
      <c r="B27" s="397"/>
      <c r="C27" s="397"/>
      <c r="D27" s="397"/>
      <c r="E27" s="397"/>
      <c r="F27" s="397"/>
      <c r="G27" s="283"/>
      <c r="H27" s="283"/>
      <c r="I27" s="283"/>
      <c r="J27" s="283"/>
      <c r="K27" s="51"/>
    </row>
    <row r="28" spans="1:11" x14ac:dyDescent="0.2">
      <c r="A28" s="280"/>
      <c r="B28" s="295"/>
      <c r="C28" s="295"/>
      <c r="D28" s="295"/>
      <c r="E28" s="295"/>
      <c r="F28" s="295"/>
      <c r="G28" s="283"/>
      <c r="H28" s="283"/>
      <c r="I28" s="283"/>
      <c r="J28" s="283"/>
      <c r="K28" s="51"/>
    </row>
    <row r="29" spans="1:11" ht="23.25" customHeight="1" x14ac:dyDescent="0.2">
      <c r="A29" s="280"/>
      <c r="B29" s="396"/>
      <c r="C29" s="396"/>
      <c r="D29" s="396"/>
      <c r="E29" s="396"/>
      <c r="F29" s="396"/>
      <c r="G29" s="280"/>
      <c r="H29" s="283"/>
      <c r="I29" s="283"/>
      <c r="J29" s="283"/>
      <c r="K29" s="51"/>
    </row>
    <row r="30" spans="1:11" x14ac:dyDescent="0.2">
      <c r="A30" s="281"/>
      <c r="B30" s="281"/>
      <c r="C30" s="281"/>
      <c r="D30" s="281"/>
      <c r="E30" s="281"/>
      <c r="F30" s="281"/>
      <c r="G30" s="281"/>
      <c r="H30" s="281"/>
      <c r="I30" s="281"/>
      <c r="J30" s="281"/>
      <c r="K30" s="51"/>
    </row>
    <row r="31" spans="1:11" ht="16.5" customHeight="1" x14ac:dyDescent="0.2">
      <c r="A31" s="280"/>
      <c r="B31" s="281"/>
      <c r="C31" s="281"/>
      <c r="D31" s="282"/>
      <c r="E31" s="283"/>
      <c r="F31" s="280"/>
      <c r="G31" s="280"/>
      <c r="H31" s="281"/>
      <c r="I31" s="281"/>
      <c r="J31" s="281"/>
      <c r="K31" s="281"/>
    </row>
    <row r="32" spans="1:11" ht="15" x14ac:dyDescent="0.25">
      <c r="A32" s="284"/>
      <c r="B32" s="285"/>
      <c r="C32" s="286"/>
      <c r="D32" s="286"/>
      <c r="E32" s="287"/>
      <c r="F32" s="288"/>
      <c r="G32" s="288"/>
      <c r="H32" s="288"/>
      <c r="I32" s="289"/>
      <c r="J32" s="289"/>
      <c r="K32" s="290"/>
    </row>
    <row r="33" spans="1:11" ht="15.75" customHeight="1" x14ac:dyDescent="0.2">
      <c r="A33" s="398"/>
      <c r="B33" s="398"/>
      <c r="C33" s="291"/>
      <c r="D33" s="291"/>
      <c r="E33" s="85"/>
      <c r="F33" s="85"/>
      <c r="G33" s="85"/>
      <c r="H33" s="86"/>
      <c r="I33" s="86"/>
      <c r="J33" s="86"/>
      <c r="K33" s="290"/>
    </row>
    <row r="34" spans="1:11" ht="15.75" customHeight="1" x14ac:dyDescent="0.2">
      <c r="A34" s="398"/>
      <c r="B34" s="398"/>
      <c r="C34" s="291"/>
      <c r="D34" s="291"/>
      <c r="E34" s="85"/>
      <c r="F34" s="85"/>
      <c r="G34" s="85"/>
      <c r="H34" s="86"/>
      <c r="I34" s="286"/>
      <c r="J34" s="286"/>
      <c r="K34" s="290"/>
    </row>
    <row r="35" spans="1:11" ht="15.75" customHeight="1" x14ac:dyDescent="0.2">
      <c r="A35" s="398"/>
      <c r="B35" s="398"/>
      <c r="C35" s="286"/>
      <c r="D35" s="286"/>
      <c r="E35" s="85"/>
      <c r="F35" s="85"/>
      <c r="G35" s="85"/>
      <c r="H35" s="86"/>
      <c r="I35" s="286"/>
      <c r="J35" s="286"/>
      <c r="K35" s="290"/>
    </row>
    <row r="36" spans="1:11" ht="15.75" customHeight="1" x14ac:dyDescent="0.2">
      <c r="A36" s="393"/>
      <c r="B36" s="393"/>
      <c r="C36" s="286"/>
      <c r="D36" s="286"/>
      <c r="E36" s="286"/>
      <c r="F36" s="286"/>
      <c r="G36" s="286"/>
      <c r="H36" s="286"/>
      <c r="I36" s="286"/>
      <c r="J36" s="286"/>
      <c r="K36" s="290"/>
    </row>
    <row r="37" spans="1:11" ht="15.75" customHeight="1" x14ac:dyDescent="0.2">
      <c r="A37" s="398"/>
      <c r="B37" s="398"/>
      <c r="C37" s="286"/>
      <c r="D37" s="286"/>
      <c r="E37" s="403"/>
      <c r="F37" s="403"/>
      <c r="G37" s="403"/>
      <c r="H37" s="403"/>
      <c r="I37" s="286"/>
      <c r="J37" s="292"/>
      <c r="K37" s="290"/>
    </row>
    <row r="38" spans="1:11" ht="15.75" customHeight="1" x14ac:dyDescent="0.2">
      <c r="A38" s="293"/>
      <c r="B38" s="293"/>
      <c r="C38" s="286"/>
      <c r="D38" s="286"/>
      <c r="E38" s="292"/>
      <c r="F38" s="292"/>
      <c r="G38" s="292"/>
      <c r="H38" s="292"/>
      <c r="I38" s="286"/>
      <c r="J38" s="292"/>
      <c r="K38" s="290"/>
    </row>
    <row r="39" spans="1:11" ht="14.25" x14ac:dyDescent="0.2">
      <c r="A39" s="398"/>
      <c r="B39" s="398"/>
      <c r="C39" s="286"/>
      <c r="D39" s="286"/>
      <c r="E39" s="292"/>
      <c r="F39" s="288"/>
      <c r="G39" s="288"/>
      <c r="H39" s="289"/>
      <c r="I39" s="289"/>
      <c r="J39" s="289"/>
      <c r="K39" s="290"/>
    </row>
    <row r="40" spans="1:11" x14ac:dyDescent="0.2">
      <c r="A40" s="404"/>
      <c r="B40" s="404"/>
      <c r="C40" s="51"/>
      <c r="D40" s="402"/>
      <c r="E40" s="402"/>
      <c r="F40" s="402"/>
      <c r="G40" s="82"/>
      <c r="H40" s="405"/>
      <c r="I40" s="405"/>
      <c r="J40" s="405"/>
      <c r="K40" s="405"/>
    </row>
    <row r="41" spans="1:11" x14ac:dyDescent="0.2">
      <c r="A41" s="51"/>
      <c r="B41" s="51"/>
      <c r="C41" s="51"/>
      <c r="D41" s="402"/>
      <c r="E41" s="402"/>
      <c r="F41" s="402"/>
      <c r="G41" s="82"/>
      <c r="H41" s="402"/>
      <c r="I41" s="402"/>
      <c r="J41" s="402"/>
      <c r="K41" s="402"/>
    </row>
  </sheetData>
  <mergeCells count="26">
    <mergeCell ref="B10:H10"/>
    <mergeCell ref="A1:K1"/>
    <mergeCell ref="A2:K2"/>
    <mergeCell ref="A3:K3"/>
    <mergeCell ref="B8:C8"/>
    <mergeCell ref="H8:J8"/>
    <mergeCell ref="H6:I6"/>
    <mergeCell ref="D41:F41"/>
    <mergeCell ref="H41:K41"/>
    <mergeCell ref="A37:B37"/>
    <mergeCell ref="E37:H37"/>
    <mergeCell ref="A39:B39"/>
    <mergeCell ref="A40:B40"/>
    <mergeCell ref="D40:F40"/>
    <mergeCell ref="H40:K40"/>
    <mergeCell ref="A36:B36"/>
    <mergeCell ref="A14:F14"/>
    <mergeCell ref="B25:F25"/>
    <mergeCell ref="H25:J25"/>
    <mergeCell ref="B27:F27"/>
    <mergeCell ref="B29:F29"/>
    <mergeCell ref="A33:B33"/>
    <mergeCell ref="A34:B34"/>
    <mergeCell ref="A35:B35"/>
    <mergeCell ref="J14:K14"/>
    <mergeCell ref="J22:K22"/>
  </mergeCells>
  <conditionalFormatting sqref="B48:C48 B46:C46 H44:K44 H48:K48">
    <cfRule type="cellIs" dxfId="1" priority="1" stopIfTrue="1" operator="equal">
      <formula>0</formula>
    </cfRule>
  </conditionalFormatting>
  <pageMargins left="0.2" right="0.2" top="0.5" bottom="0.5" header="0.3" footer="0.3"/>
  <pageSetup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E3C250-2639-428D-B86D-C0ABA6920067}">
  <sheetPr codeName="Sheet4"/>
  <dimension ref="A1:Q485"/>
  <sheetViews>
    <sheetView topLeftCell="A64" workbookViewId="0">
      <selection activeCell="J22" sqref="J22:K22"/>
    </sheetView>
  </sheetViews>
  <sheetFormatPr defaultColWidth="6.85546875" defaultRowHeight="15" x14ac:dyDescent="0.25"/>
  <cols>
    <col min="1" max="1" width="12.5703125" bestFit="1" customWidth="1"/>
    <col min="2" max="2" width="48.5703125" customWidth="1"/>
    <col min="3" max="3" width="23.85546875" customWidth="1"/>
    <col min="4" max="4" width="8.28515625" bestFit="1" customWidth="1"/>
    <col min="5" max="5" width="7.42578125" bestFit="1" customWidth="1"/>
    <col min="6" max="9" width="9.85546875" customWidth="1"/>
    <col min="10" max="10" width="11.7109375" customWidth="1"/>
    <col min="11" max="11" width="9" bestFit="1" customWidth="1"/>
    <col min="15" max="15" width="9.28515625" bestFit="1" customWidth="1"/>
    <col min="257" max="257" width="12.5703125" bestFit="1" customWidth="1"/>
    <col min="258" max="258" width="48.5703125" customWidth="1"/>
    <col min="259" max="259" width="23.85546875" customWidth="1"/>
    <col min="260" max="260" width="8.28515625" bestFit="1" customWidth="1"/>
    <col min="261" max="261" width="7.42578125" bestFit="1" customWidth="1"/>
    <col min="262" max="265" width="9.85546875" customWidth="1"/>
    <col min="266" max="266" width="11.7109375" customWidth="1"/>
    <col min="267" max="267" width="9" bestFit="1" customWidth="1"/>
    <col min="271" max="271" width="9.28515625" bestFit="1" customWidth="1"/>
    <col min="513" max="513" width="12.5703125" bestFit="1" customWidth="1"/>
    <col min="514" max="514" width="48.5703125" customWidth="1"/>
    <col min="515" max="515" width="23.85546875" customWidth="1"/>
    <col min="516" max="516" width="8.28515625" bestFit="1" customWidth="1"/>
    <col min="517" max="517" width="7.42578125" bestFit="1" customWidth="1"/>
    <col min="518" max="521" width="9.85546875" customWidth="1"/>
    <col min="522" max="522" width="11.7109375" customWidth="1"/>
    <col min="523" max="523" width="9" bestFit="1" customWidth="1"/>
    <col min="527" max="527" width="9.28515625" bestFit="1" customWidth="1"/>
    <col min="769" max="769" width="12.5703125" bestFit="1" customWidth="1"/>
    <col min="770" max="770" width="48.5703125" customWidth="1"/>
    <col min="771" max="771" width="23.85546875" customWidth="1"/>
    <col min="772" max="772" width="8.28515625" bestFit="1" customWidth="1"/>
    <col min="773" max="773" width="7.42578125" bestFit="1" customWidth="1"/>
    <col min="774" max="777" width="9.85546875" customWidth="1"/>
    <col min="778" max="778" width="11.7109375" customWidth="1"/>
    <col min="779" max="779" width="9" bestFit="1" customWidth="1"/>
    <col min="783" max="783" width="9.28515625" bestFit="1" customWidth="1"/>
    <col min="1025" max="1025" width="12.5703125" bestFit="1" customWidth="1"/>
    <col min="1026" max="1026" width="48.5703125" customWidth="1"/>
    <col min="1027" max="1027" width="23.85546875" customWidth="1"/>
    <col min="1028" max="1028" width="8.28515625" bestFit="1" customWidth="1"/>
    <col min="1029" max="1029" width="7.42578125" bestFit="1" customWidth="1"/>
    <col min="1030" max="1033" width="9.85546875" customWidth="1"/>
    <col min="1034" max="1034" width="11.7109375" customWidth="1"/>
    <col min="1035" max="1035" width="9" bestFit="1" customWidth="1"/>
    <col min="1039" max="1039" width="9.28515625" bestFit="1" customWidth="1"/>
    <col min="1281" max="1281" width="12.5703125" bestFit="1" customWidth="1"/>
    <col min="1282" max="1282" width="48.5703125" customWidth="1"/>
    <col min="1283" max="1283" width="23.85546875" customWidth="1"/>
    <col min="1284" max="1284" width="8.28515625" bestFit="1" customWidth="1"/>
    <col min="1285" max="1285" width="7.42578125" bestFit="1" customWidth="1"/>
    <col min="1286" max="1289" width="9.85546875" customWidth="1"/>
    <col min="1290" max="1290" width="11.7109375" customWidth="1"/>
    <col min="1291" max="1291" width="9" bestFit="1" customWidth="1"/>
    <col min="1295" max="1295" width="9.28515625" bestFit="1" customWidth="1"/>
    <col min="1537" max="1537" width="12.5703125" bestFit="1" customWidth="1"/>
    <col min="1538" max="1538" width="48.5703125" customWidth="1"/>
    <col min="1539" max="1539" width="23.85546875" customWidth="1"/>
    <col min="1540" max="1540" width="8.28515625" bestFit="1" customWidth="1"/>
    <col min="1541" max="1541" width="7.42578125" bestFit="1" customWidth="1"/>
    <col min="1542" max="1545" width="9.85546875" customWidth="1"/>
    <col min="1546" max="1546" width="11.7109375" customWidth="1"/>
    <col min="1547" max="1547" width="9" bestFit="1" customWidth="1"/>
    <col min="1551" max="1551" width="9.28515625" bestFit="1" customWidth="1"/>
    <col min="1793" max="1793" width="12.5703125" bestFit="1" customWidth="1"/>
    <col min="1794" max="1794" width="48.5703125" customWidth="1"/>
    <col min="1795" max="1795" width="23.85546875" customWidth="1"/>
    <col min="1796" max="1796" width="8.28515625" bestFit="1" customWidth="1"/>
    <col min="1797" max="1797" width="7.42578125" bestFit="1" customWidth="1"/>
    <col min="1798" max="1801" width="9.85546875" customWidth="1"/>
    <col min="1802" max="1802" width="11.7109375" customWidth="1"/>
    <col min="1803" max="1803" width="9" bestFit="1" customWidth="1"/>
    <col min="1807" max="1807" width="9.28515625" bestFit="1" customWidth="1"/>
    <col min="2049" max="2049" width="12.5703125" bestFit="1" customWidth="1"/>
    <col min="2050" max="2050" width="48.5703125" customWidth="1"/>
    <col min="2051" max="2051" width="23.85546875" customWidth="1"/>
    <col min="2052" max="2052" width="8.28515625" bestFit="1" customWidth="1"/>
    <col min="2053" max="2053" width="7.42578125" bestFit="1" customWidth="1"/>
    <col min="2054" max="2057" width="9.85546875" customWidth="1"/>
    <col min="2058" max="2058" width="11.7109375" customWidth="1"/>
    <col min="2059" max="2059" width="9" bestFit="1" customWidth="1"/>
    <col min="2063" max="2063" width="9.28515625" bestFit="1" customWidth="1"/>
    <col min="2305" max="2305" width="12.5703125" bestFit="1" customWidth="1"/>
    <col min="2306" max="2306" width="48.5703125" customWidth="1"/>
    <col min="2307" max="2307" width="23.85546875" customWidth="1"/>
    <col min="2308" max="2308" width="8.28515625" bestFit="1" customWidth="1"/>
    <col min="2309" max="2309" width="7.42578125" bestFit="1" customWidth="1"/>
    <col min="2310" max="2313" width="9.85546875" customWidth="1"/>
    <col min="2314" max="2314" width="11.7109375" customWidth="1"/>
    <col min="2315" max="2315" width="9" bestFit="1" customWidth="1"/>
    <col min="2319" max="2319" width="9.28515625" bestFit="1" customWidth="1"/>
    <col min="2561" max="2561" width="12.5703125" bestFit="1" customWidth="1"/>
    <col min="2562" max="2562" width="48.5703125" customWidth="1"/>
    <col min="2563" max="2563" width="23.85546875" customWidth="1"/>
    <col min="2564" max="2564" width="8.28515625" bestFit="1" customWidth="1"/>
    <col min="2565" max="2565" width="7.42578125" bestFit="1" customWidth="1"/>
    <col min="2566" max="2569" width="9.85546875" customWidth="1"/>
    <col min="2570" max="2570" width="11.7109375" customWidth="1"/>
    <col min="2571" max="2571" width="9" bestFit="1" customWidth="1"/>
    <col min="2575" max="2575" width="9.28515625" bestFit="1" customWidth="1"/>
    <col min="2817" max="2817" width="12.5703125" bestFit="1" customWidth="1"/>
    <col min="2818" max="2818" width="48.5703125" customWidth="1"/>
    <col min="2819" max="2819" width="23.85546875" customWidth="1"/>
    <col min="2820" max="2820" width="8.28515625" bestFit="1" customWidth="1"/>
    <col min="2821" max="2821" width="7.42578125" bestFit="1" customWidth="1"/>
    <col min="2822" max="2825" width="9.85546875" customWidth="1"/>
    <col min="2826" max="2826" width="11.7109375" customWidth="1"/>
    <col min="2827" max="2827" width="9" bestFit="1" customWidth="1"/>
    <col min="2831" max="2831" width="9.28515625" bestFit="1" customWidth="1"/>
    <col min="3073" max="3073" width="12.5703125" bestFit="1" customWidth="1"/>
    <col min="3074" max="3074" width="48.5703125" customWidth="1"/>
    <col min="3075" max="3075" width="23.85546875" customWidth="1"/>
    <col min="3076" max="3076" width="8.28515625" bestFit="1" customWidth="1"/>
    <col min="3077" max="3077" width="7.42578125" bestFit="1" customWidth="1"/>
    <col min="3078" max="3081" width="9.85546875" customWidth="1"/>
    <col min="3082" max="3082" width="11.7109375" customWidth="1"/>
    <col min="3083" max="3083" width="9" bestFit="1" customWidth="1"/>
    <col min="3087" max="3087" width="9.28515625" bestFit="1" customWidth="1"/>
    <col min="3329" max="3329" width="12.5703125" bestFit="1" customWidth="1"/>
    <col min="3330" max="3330" width="48.5703125" customWidth="1"/>
    <col min="3331" max="3331" width="23.85546875" customWidth="1"/>
    <col min="3332" max="3332" width="8.28515625" bestFit="1" customWidth="1"/>
    <col min="3333" max="3333" width="7.42578125" bestFit="1" customWidth="1"/>
    <col min="3334" max="3337" width="9.85546875" customWidth="1"/>
    <col min="3338" max="3338" width="11.7109375" customWidth="1"/>
    <col min="3339" max="3339" width="9" bestFit="1" customWidth="1"/>
    <col min="3343" max="3343" width="9.28515625" bestFit="1" customWidth="1"/>
    <col min="3585" max="3585" width="12.5703125" bestFit="1" customWidth="1"/>
    <col min="3586" max="3586" width="48.5703125" customWidth="1"/>
    <col min="3587" max="3587" width="23.85546875" customWidth="1"/>
    <col min="3588" max="3588" width="8.28515625" bestFit="1" customWidth="1"/>
    <col min="3589" max="3589" width="7.42578125" bestFit="1" customWidth="1"/>
    <col min="3590" max="3593" width="9.85546875" customWidth="1"/>
    <col min="3594" max="3594" width="11.7109375" customWidth="1"/>
    <col min="3595" max="3595" width="9" bestFit="1" customWidth="1"/>
    <col min="3599" max="3599" width="9.28515625" bestFit="1" customWidth="1"/>
    <col min="3841" max="3841" width="12.5703125" bestFit="1" customWidth="1"/>
    <col min="3842" max="3842" width="48.5703125" customWidth="1"/>
    <col min="3843" max="3843" width="23.85546875" customWidth="1"/>
    <col min="3844" max="3844" width="8.28515625" bestFit="1" customWidth="1"/>
    <col min="3845" max="3845" width="7.42578125" bestFit="1" customWidth="1"/>
    <col min="3846" max="3849" width="9.85546875" customWidth="1"/>
    <col min="3850" max="3850" width="11.7109375" customWidth="1"/>
    <col min="3851" max="3851" width="9" bestFit="1" customWidth="1"/>
    <col min="3855" max="3855" width="9.28515625" bestFit="1" customWidth="1"/>
    <col min="4097" max="4097" width="12.5703125" bestFit="1" customWidth="1"/>
    <col min="4098" max="4098" width="48.5703125" customWidth="1"/>
    <col min="4099" max="4099" width="23.85546875" customWidth="1"/>
    <col min="4100" max="4100" width="8.28515625" bestFit="1" customWidth="1"/>
    <col min="4101" max="4101" width="7.42578125" bestFit="1" customWidth="1"/>
    <col min="4102" max="4105" width="9.85546875" customWidth="1"/>
    <col min="4106" max="4106" width="11.7109375" customWidth="1"/>
    <col min="4107" max="4107" width="9" bestFit="1" customWidth="1"/>
    <col min="4111" max="4111" width="9.28515625" bestFit="1" customWidth="1"/>
    <col min="4353" max="4353" width="12.5703125" bestFit="1" customWidth="1"/>
    <col min="4354" max="4354" width="48.5703125" customWidth="1"/>
    <col min="4355" max="4355" width="23.85546875" customWidth="1"/>
    <col min="4356" max="4356" width="8.28515625" bestFit="1" customWidth="1"/>
    <col min="4357" max="4357" width="7.42578125" bestFit="1" customWidth="1"/>
    <col min="4358" max="4361" width="9.85546875" customWidth="1"/>
    <col min="4362" max="4362" width="11.7109375" customWidth="1"/>
    <col min="4363" max="4363" width="9" bestFit="1" customWidth="1"/>
    <col min="4367" max="4367" width="9.28515625" bestFit="1" customWidth="1"/>
    <col min="4609" max="4609" width="12.5703125" bestFit="1" customWidth="1"/>
    <col min="4610" max="4610" width="48.5703125" customWidth="1"/>
    <col min="4611" max="4611" width="23.85546875" customWidth="1"/>
    <col min="4612" max="4612" width="8.28515625" bestFit="1" customWidth="1"/>
    <col min="4613" max="4613" width="7.42578125" bestFit="1" customWidth="1"/>
    <col min="4614" max="4617" width="9.85546875" customWidth="1"/>
    <col min="4618" max="4618" width="11.7109375" customWidth="1"/>
    <col min="4619" max="4619" width="9" bestFit="1" customWidth="1"/>
    <col min="4623" max="4623" width="9.28515625" bestFit="1" customWidth="1"/>
    <col min="4865" max="4865" width="12.5703125" bestFit="1" customWidth="1"/>
    <col min="4866" max="4866" width="48.5703125" customWidth="1"/>
    <col min="4867" max="4867" width="23.85546875" customWidth="1"/>
    <col min="4868" max="4868" width="8.28515625" bestFit="1" customWidth="1"/>
    <col min="4869" max="4869" width="7.42578125" bestFit="1" customWidth="1"/>
    <col min="4870" max="4873" width="9.85546875" customWidth="1"/>
    <col min="4874" max="4874" width="11.7109375" customWidth="1"/>
    <col min="4875" max="4875" width="9" bestFit="1" customWidth="1"/>
    <col min="4879" max="4879" width="9.28515625" bestFit="1" customWidth="1"/>
    <col min="5121" max="5121" width="12.5703125" bestFit="1" customWidth="1"/>
    <col min="5122" max="5122" width="48.5703125" customWidth="1"/>
    <col min="5123" max="5123" width="23.85546875" customWidth="1"/>
    <col min="5124" max="5124" width="8.28515625" bestFit="1" customWidth="1"/>
    <col min="5125" max="5125" width="7.42578125" bestFit="1" customWidth="1"/>
    <col min="5126" max="5129" width="9.85546875" customWidth="1"/>
    <col min="5130" max="5130" width="11.7109375" customWidth="1"/>
    <col min="5131" max="5131" width="9" bestFit="1" customWidth="1"/>
    <col min="5135" max="5135" width="9.28515625" bestFit="1" customWidth="1"/>
    <col min="5377" max="5377" width="12.5703125" bestFit="1" customWidth="1"/>
    <col min="5378" max="5378" width="48.5703125" customWidth="1"/>
    <col min="5379" max="5379" width="23.85546875" customWidth="1"/>
    <col min="5380" max="5380" width="8.28515625" bestFit="1" customWidth="1"/>
    <col min="5381" max="5381" width="7.42578125" bestFit="1" customWidth="1"/>
    <col min="5382" max="5385" width="9.85546875" customWidth="1"/>
    <col min="5386" max="5386" width="11.7109375" customWidth="1"/>
    <col min="5387" max="5387" width="9" bestFit="1" customWidth="1"/>
    <col min="5391" max="5391" width="9.28515625" bestFit="1" customWidth="1"/>
    <col min="5633" max="5633" width="12.5703125" bestFit="1" customWidth="1"/>
    <col min="5634" max="5634" width="48.5703125" customWidth="1"/>
    <col min="5635" max="5635" width="23.85546875" customWidth="1"/>
    <col min="5636" max="5636" width="8.28515625" bestFit="1" customWidth="1"/>
    <col min="5637" max="5637" width="7.42578125" bestFit="1" customWidth="1"/>
    <col min="5638" max="5641" width="9.85546875" customWidth="1"/>
    <col min="5642" max="5642" width="11.7109375" customWidth="1"/>
    <col min="5643" max="5643" width="9" bestFit="1" customWidth="1"/>
    <col min="5647" max="5647" width="9.28515625" bestFit="1" customWidth="1"/>
    <col min="5889" max="5889" width="12.5703125" bestFit="1" customWidth="1"/>
    <col min="5890" max="5890" width="48.5703125" customWidth="1"/>
    <col min="5891" max="5891" width="23.85546875" customWidth="1"/>
    <col min="5892" max="5892" width="8.28515625" bestFit="1" customWidth="1"/>
    <col min="5893" max="5893" width="7.42578125" bestFit="1" customWidth="1"/>
    <col min="5894" max="5897" width="9.85546875" customWidth="1"/>
    <col min="5898" max="5898" width="11.7109375" customWidth="1"/>
    <col min="5899" max="5899" width="9" bestFit="1" customWidth="1"/>
    <col min="5903" max="5903" width="9.28515625" bestFit="1" customWidth="1"/>
    <col min="6145" max="6145" width="12.5703125" bestFit="1" customWidth="1"/>
    <col min="6146" max="6146" width="48.5703125" customWidth="1"/>
    <col min="6147" max="6147" width="23.85546875" customWidth="1"/>
    <col min="6148" max="6148" width="8.28515625" bestFit="1" customWidth="1"/>
    <col min="6149" max="6149" width="7.42578125" bestFit="1" customWidth="1"/>
    <col min="6150" max="6153" width="9.85546875" customWidth="1"/>
    <col min="6154" max="6154" width="11.7109375" customWidth="1"/>
    <col min="6155" max="6155" width="9" bestFit="1" customWidth="1"/>
    <col min="6159" max="6159" width="9.28515625" bestFit="1" customWidth="1"/>
    <col min="6401" max="6401" width="12.5703125" bestFit="1" customWidth="1"/>
    <col min="6402" max="6402" width="48.5703125" customWidth="1"/>
    <col min="6403" max="6403" width="23.85546875" customWidth="1"/>
    <col min="6404" max="6404" width="8.28515625" bestFit="1" customWidth="1"/>
    <col min="6405" max="6405" width="7.42578125" bestFit="1" customWidth="1"/>
    <col min="6406" max="6409" width="9.85546875" customWidth="1"/>
    <col min="6410" max="6410" width="11.7109375" customWidth="1"/>
    <col min="6411" max="6411" width="9" bestFit="1" customWidth="1"/>
    <col min="6415" max="6415" width="9.28515625" bestFit="1" customWidth="1"/>
    <col min="6657" max="6657" width="12.5703125" bestFit="1" customWidth="1"/>
    <col min="6658" max="6658" width="48.5703125" customWidth="1"/>
    <col min="6659" max="6659" width="23.85546875" customWidth="1"/>
    <col min="6660" max="6660" width="8.28515625" bestFit="1" customWidth="1"/>
    <col min="6661" max="6661" width="7.42578125" bestFit="1" customWidth="1"/>
    <col min="6662" max="6665" width="9.85546875" customWidth="1"/>
    <col min="6666" max="6666" width="11.7109375" customWidth="1"/>
    <col min="6667" max="6667" width="9" bestFit="1" customWidth="1"/>
    <col min="6671" max="6671" width="9.28515625" bestFit="1" customWidth="1"/>
    <col min="6913" max="6913" width="12.5703125" bestFit="1" customWidth="1"/>
    <col min="6914" max="6914" width="48.5703125" customWidth="1"/>
    <col min="6915" max="6915" width="23.85546875" customWidth="1"/>
    <col min="6916" max="6916" width="8.28515625" bestFit="1" customWidth="1"/>
    <col min="6917" max="6917" width="7.42578125" bestFit="1" customWidth="1"/>
    <col min="6918" max="6921" width="9.85546875" customWidth="1"/>
    <col min="6922" max="6922" width="11.7109375" customWidth="1"/>
    <col min="6923" max="6923" width="9" bestFit="1" customWidth="1"/>
    <col min="6927" max="6927" width="9.28515625" bestFit="1" customWidth="1"/>
    <col min="7169" max="7169" width="12.5703125" bestFit="1" customWidth="1"/>
    <col min="7170" max="7170" width="48.5703125" customWidth="1"/>
    <col min="7171" max="7171" width="23.85546875" customWidth="1"/>
    <col min="7172" max="7172" width="8.28515625" bestFit="1" customWidth="1"/>
    <col min="7173" max="7173" width="7.42578125" bestFit="1" customWidth="1"/>
    <col min="7174" max="7177" width="9.85546875" customWidth="1"/>
    <col min="7178" max="7178" width="11.7109375" customWidth="1"/>
    <col min="7179" max="7179" width="9" bestFit="1" customWidth="1"/>
    <col min="7183" max="7183" width="9.28515625" bestFit="1" customWidth="1"/>
    <col min="7425" max="7425" width="12.5703125" bestFit="1" customWidth="1"/>
    <col min="7426" max="7426" width="48.5703125" customWidth="1"/>
    <col min="7427" max="7427" width="23.85546875" customWidth="1"/>
    <col min="7428" max="7428" width="8.28515625" bestFit="1" customWidth="1"/>
    <col min="7429" max="7429" width="7.42578125" bestFit="1" customWidth="1"/>
    <col min="7430" max="7433" width="9.85546875" customWidth="1"/>
    <col min="7434" max="7434" width="11.7109375" customWidth="1"/>
    <col min="7435" max="7435" width="9" bestFit="1" customWidth="1"/>
    <col min="7439" max="7439" width="9.28515625" bestFit="1" customWidth="1"/>
    <col min="7681" max="7681" width="12.5703125" bestFit="1" customWidth="1"/>
    <col min="7682" max="7682" width="48.5703125" customWidth="1"/>
    <col min="7683" max="7683" width="23.85546875" customWidth="1"/>
    <col min="7684" max="7684" width="8.28515625" bestFit="1" customWidth="1"/>
    <col min="7685" max="7685" width="7.42578125" bestFit="1" customWidth="1"/>
    <col min="7686" max="7689" width="9.85546875" customWidth="1"/>
    <col min="7690" max="7690" width="11.7109375" customWidth="1"/>
    <col min="7691" max="7691" width="9" bestFit="1" customWidth="1"/>
    <col min="7695" max="7695" width="9.28515625" bestFit="1" customWidth="1"/>
    <col min="7937" max="7937" width="12.5703125" bestFit="1" customWidth="1"/>
    <col min="7938" max="7938" width="48.5703125" customWidth="1"/>
    <col min="7939" max="7939" width="23.85546875" customWidth="1"/>
    <col min="7940" max="7940" width="8.28515625" bestFit="1" customWidth="1"/>
    <col min="7941" max="7941" width="7.42578125" bestFit="1" customWidth="1"/>
    <col min="7942" max="7945" width="9.85546875" customWidth="1"/>
    <col min="7946" max="7946" width="11.7109375" customWidth="1"/>
    <col min="7947" max="7947" width="9" bestFit="1" customWidth="1"/>
    <col min="7951" max="7951" width="9.28515625" bestFit="1" customWidth="1"/>
    <col min="8193" max="8193" width="12.5703125" bestFit="1" customWidth="1"/>
    <col min="8194" max="8194" width="48.5703125" customWidth="1"/>
    <col min="8195" max="8195" width="23.85546875" customWidth="1"/>
    <col min="8196" max="8196" width="8.28515625" bestFit="1" customWidth="1"/>
    <col min="8197" max="8197" width="7.42578125" bestFit="1" customWidth="1"/>
    <col min="8198" max="8201" width="9.85546875" customWidth="1"/>
    <col min="8202" max="8202" width="11.7109375" customWidth="1"/>
    <col min="8203" max="8203" width="9" bestFit="1" customWidth="1"/>
    <col min="8207" max="8207" width="9.28515625" bestFit="1" customWidth="1"/>
    <col min="8449" max="8449" width="12.5703125" bestFit="1" customWidth="1"/>
    <col min="8450" max="8450" width="48.5703125" customWidth="1"/>
    <col min="8451" max="8451" width="23.85546875" customWidth="1"/>
    <col min="8452" max="8452" width="8.28515625" bestFit="1" customWidth="1"/>
    <col min="8453" max="8453" width="7.42578125" bestFit="1" customWidth="1"/>
    <col min="8454" max="8457" width="9.85546875" customWidth="1"/>
    <col min="8458" max="8458" width="11.7109375" customWidth="1"/>
    <col min="8459" max="8459" width="9" bestFit="1" customWidth="1"/>
    <col min="8463" max="8463" width="9.28515625" bestFit="1" customWidth="1"/>
    <col min="8705" max="8705" width="12.5703125" bestFit="1" customWidth="1"/>
    <col min="8706" max="8706" width="48.5703125" customWidth="1"/>
    <col min="8707" max="8707" width="23.85546875" customWidth="1"/>
    <col min="8708" max="8708" width="8.28515625" bestFit="1" customWidth="1"/>
    <col min="8709" max="8709" width="7.42578125" bestFit="1" customWidth="1"/>
    <col min="8710" max="8713" width="9.85546875" customWidth="1"/>
    <col min="8714" max="8714" width="11.7109375" customWidth="1"/>
    <col min="8715" max="8715" width="9" bestFit="1" customWidth="1"/>
    <col min="8719" max="8719" width="9.28515625" bestFit="1" customWidth="1"/>
    <col min="8961" max="8961" width="12.5703125" bestFit="1" customWidth="1"/>
    <col min="8962" max="8962" width="48.5703125" customWidth="1"/>
    <col min="8963" max="8963" width="23.85546875" customWidth="1"/>
    <col min="8964" max="8964" width="8.28515625" bestFit="1" customWidth="1"/>
    <col min="8965" max="8965" width="7.42578125" bestFit="1" customWidth="1"/>
    <col min="8966" max="8969" width="9.85546875" customWidth="1"/>
    <col min="8970" max="8970" width="11.7109375" customWidth="1"/>
    <col min="8971" max="8971" width="9" bestFit="1" customWidth="1"/>
    <col min="8975" max="8975" width="9.28515625" bestFit="1" customWidth="1"/>
    <col min="9217" max="9217" width="12.5703125" bestFit="1" customWidth="1"/>
    <col min="9218" max="9218" width="48.5703125" customWidth="1"/>
    <col min="9219" max="9219" width="23.85546875" customWidth="1"/>
    <col min="9220" max="9220" width="8.28515625" bestFit="1" customWidth="1"/>
    <col min="9221" max="9221" width="7.42578125" bestFit="1" customWidth="1"/>
    <col min="9222" max="9225" width="9.85546875" customWidth="1"/>
    <col min="9226" max="9226" width="11.7109375" customWidth="1"/>
    <col min="9227" max="9227" width="9" bestFit="1" customWidth="1"/>
    <col min="9231" max="9231" width="9.28515625" bestFit="1" customWidth="1"/>
    <col min="9473" max="9473" width="12.5703125" bestFit="1" customWidth="1"/>
    <col min="9474" max="9474" width="48.5703125" customWidth="1"/>
    <col min="9475" max="9475" width="23.85546875" customWidth="1"/>
    <col min="9476" max="9476" width="8.28515625" bestFit="1" customWidth="1"/>
    <col min="9477" max="9477" width="7.42578125" bestFit="1" customWidth="1"/>
    <col min="9478" max="9481" width="9.85546875" customWidth="1"/>
    <col min="9482" max="9482" width="11.7109375" customWidth="1"/>
    <col min="9483" max="9483" width="9" bestFit="1" customWidth="1"/>
    <col min="9487" max="9487" width="9.28515625" bestFit="1" customWidth="1"/>
    <col min="9729" max="9729" width="12.5703125" bestFit="1" customWidth="1"/>
    <col min="9730" max="9730" width="48.5703125" customWidth="1"/>
    <col min="9731" max="9731" width="23.85546875" customWidth="1"/>
    <col min="9732" max="9732" width="8.28515625" bestFit="1" customWidth="1"/>
    <col min="9733" max="9733" width="7.42578125" bestFit="1" customWidth="1"/>
    <col min="9734" max="9737" width="9.85546875" customWidth="1"/>
    <col min="9738" max="9738" width="11.7109375" customWidth="1"/>
    <col min="9739" max="9739" width="9" bestFit="1" customWidth="1"/>
    <col min="9743" max="9743" width="9.28515625" bestFit="1" customWidth="1"/>
    <col min="9985" max="9985" width="12.5703125" bestFit="1" customWidth="1"/>
    <col min="9986" max="9986" width="48.5703125" customWidth="1"/>
    <col min="9987" max="9987" width="23.85546875" customWidth="1"/>
    <col min="9988" max="9988" width="8.28515625" bestFit="1" customWidth="1"/>
    <col min="9989" max="9989" width="7.42578125" bestFit="1" customWidth="1"/>
    <col min="9990" max="9993" width="9.85546875" customWidth="1"/>
    <col min="9994" max="9994" width="11.7109375" customWidth="1"/>
    <col min="9995" max="9995" width="9" bestFit="1" customWidth="1"/>
    <col min="9999" max="9999" width="9.28515625" bestFit="1" customWidth="1"/>
    <col min="10241" max="10241" width="12.5703125" bestFit="1" customWidth="1"/>
    <col min="10242" max="10242" width="48.5703125" customWidth="1"/>
    <col min="10243" max="10243" width="23.85546875" customWidth="1"/>
    <col min="10244" max="10244" width="8.28515625" bestFit="1" customWidth="1"/>
    <col min="10245" max="10245" width="7.42578125" bestFit="1" customWidth="1"/>
    <col min="10246" max="10249" width="9.85546875" customWidth="1"/>
    <col min="10250" max="10250" width="11.7109375" customWidth="1"/>
    <col min="10251" max="10251" width="9" bestFit="1" customWidth="1"/>
    <col min="10255" max="10255" width="9.28515625" bestFit="1" customWidth="1"/>
    <col min="10497" max="10497" width="12.5703125" bestFit="1" customWidth="1"/>
    <col min="10498" max="10498" width="48.5703125" customWidth="1"/>
    <col min="10499" max="10499" width="23.85546875" customWidth="1"/>
    <col min="10500" max="10500" width="8.28515625" bestFit="1" customWidth="1"/>
    <col min="10501" max="10501" width="7.42578125" bestFit="1" customWidth="1"/>
    <col min="10502" max="10505" width="9.85546875" customWidth="1"/>
    <col min="10506" max="10506" width="11.7109375" customWidth="1"/>
    <col min="10507" max="10507" width="9" bestFit="1" customWidth="1"/>
    <col min="10511" max="10511" width="9.28515625" bestFit="1" customWidth="1"/>
    <col min="10753" max="10753" width="12.5703125" bestFit="1" customWidth="1"/>
    <col min="10754" max="10754" width="48.5703125" customWidth="1"/>
    <col min="10755" max="10755" width="23.85546875" customWidth="1"/>
    <col min="10756" max="10756" width="8.28515625" bestFit="1" customWidth="1"/>
    <col min="10757" max="10757" width="7.42578125" bestFit="1" customWidth="1"/>
    <col min="10758" max="10761" width="9.85546875" customWidth="1"/>
    <col min="10762" max="10762" width="11.7109375" customWidth="1"/>
    <col min="10763" max="10763" width="9" bestFit="1" customWidth="1"/>
    <col min="10767" max="10767" width="9.28515625" bestFit="1" customWidth="1"/>
    <col min="11009" max="11009" width="12.5703125" bestFit="1" customWidth="1"/>
    <col min="11010" max="11010" width="48.5703125" customWidth="1"/>
    <col min="11011" max="11011" width="23.85546875" customWidth="1"/>
    <col min="11012" max="11012" width="8.28515625" bestFit="1" customWidth="1"/>
    <col min="11013" max="11013" width="7.42578125" bestFit="1" customWidth="1"/>
    <col min="11014" max="11017" width="9.85546875" customWidth="1"/>
    <col min="11018" max="11018" width="11.7109375" customWidth="1"/>
    <col min="11019" max="11019" width="9" bestFit="1" customWidth="1"/>
    <col min="11023" max="11023" width="9.28515625" bestFit="1" customWidth="1"/>
    <col min="11265" max="11265" width="12.5703125" bestFit="1" customWidth="1"/>
    <col min="11266" max="11266" width="48.5703125" customWidth="1"/>
    <col min="11267" max="11267" width="23.85546875" customWidth="1"/>
    <col min="11268" max="11268" width="8.28515625" bestFit="1" customWidth="1"/>
    <col min="11269" max="11269" width="7.42578125" bestFit="1" customWidth="1"/>
    <col min="11270" max="11273" width="9.85546875" customWidth="1"/>
    <col min="11274" max="11274" width="11.7109375" customWidth="1"/>
    <col min="11275" max="11275" width="9" bestFit="1" customWidth="1"/>
    <col min="11279" max="11279" width="9.28515625" bestFit="1" customWidth="1"/>
    <col min="11521" max="11521" width="12.5703125" bestFit="1" customWidth="1"/>
    <col min="11522" max="11522" width="48.5703125" customWidth="1"/>
    <col min="11523" max="11523" width="23.85546875" customWidth="1"/>
    <col min="11524" max="11524" width="8.28515625" bestFit="1" customWidth="1"/>
    <col min="11525" max="11525" width="7.42578125" bestFit="1" customWidth="1"/>
    <col min="11526" max="11529" width="9.85546875" customWidth="1"/>
    <col min="11530" max="11530" width="11.7109375" customWidth="1"/>
    <col min="11531" max="11531" width="9" bestFit="1" customWidth="1"/>
    <col min="11535" max="11535" width="9.28515625" bestFit="1" customWidth="1"/>
    <col min="11777" max="11777" width="12.5703125" bestFit="1" customWidth="1"/>
    <col min="11778" max="11778" width="48.5703125" customWidth="1"/>
    <col min="11779" max="11779" width="23.85546875" customWidth="1"/>
    <col min="11780" max="11780" width="8.28515625" bestFit="1" customWidth="1"/>
    <col min="11781" max="11781" width="7.42578125" bestFit="1" customWidth="1"/>
    <col min="11782" max="11785" width="9.85546875" customWidth="1"/>
    <col min="11786" max="11786" width="11.7109375" customWidth="1"/>
    <col min="11787" max="11787" width="9" bestFit="1" customWidth="1"/>
    <col min="11791" max="11791" width="9.28515625" bestFit="1" customWidth="1"/>
    <col min="12033" max="12033" width="12.5703125" bestFit="1" customWidth="1"/>
    <col min="12034" max="12034" width="48.5703125" customWidth="1"/>
    <col min="12035" max="12035" width="23.85546875" customWidth="1"/>
    <col min="12036" max="12036" width="8.28515625" bestFit="1" customWidth="1"/>
    <col min="12037" max="12037" width="7.42578125" bestFit="1" customWidth="1"/>
    <col min="12038" max="12041" width="9.85546875" customWidth="1"/>
    <col min="12042" max="12042" width="11.7109375" customWidth="1"/>
    <col min="12043" max="12043" width="9" bestFit="1" customWidth="1"/>
    <col min="12047" max="12047" width="9.28515625" bestFit="1" customWidth="1"/>
    <col min="12289" max="12289" width="12.5703125" bestFit="1" customWidth="1"/>
    <col min="12290" max="12290" width="48.5703125" customWidth="1"/>
    <col min="12291" max="12291" width="23.85546875" customWidth="1"/>
    <col min="12292" max="12292" width="8.28515625" bestFit="1" customWidth="1"/>
    <col min="12293" max="12293" width="7.42578125" bestFit="1" customWidth="1"/>
    <col min="12294" max="12297" width="9.85546875" customWidth="1"/>
    <col min="12298" max="12298" width="11.7109375" customWidth="1"/>
    <col min="12299" max="12299" width="9" bestFit="1" customWidth="1"/>
    <col min="12303" max="12303" width="9.28515625" bestFit="1" customWidth="1"/>
    <col min="12545" max="12545" width="12.5703125" bestFit="1" customWidth="1"/>
    <col min="12546" max="12546" width="48.5703125" customWidth="1"/>
    <col min="12547" max="12547" width="23.85546875" customWidth="1"/>
    <col min="12548" max="12548" width="8.28515625" bestFit="1" customWidth="1"/>
    <col min="12549" max="12549" width="7.42578125" bestFit="1" customWidth="1"/>
    <col min="12550" max="12553" width="9.85546875" customWidth="1"/>
    <col min="12554" max="12554" width="11.7109375" customWidth="1"/>
    <col min="12555" max="12555" width="9" bestFit="1" customWidth="1"/>
    <col min="12559" max="12559" width="9.28515625" bestFit="1" customWidth="1"/>
    <col min="12801" max="12801" width="12.5703125" bestFit="1" customWidth="1"/>
    <col min="12802" max="12802" width="48.5703125" customWidth="1"/>
    <col min="12803" max="12803" width="23.85546875" customWidth="1"/>
    <col min="12804" max="12804" width="8.28515625" bestFit="1" customWidth="1"/>
    <col min="12805" max="12805" width="7.42578125" bestFit="1" customWidth="1"/>
    <col min="12806" max="12809" width="9.85546875" customWidth="1"/>
    <col min="12810" max="12810" width="11.7109375" customWidth="1"/>
    <col min="12811" max="12811" width="9" bestFit="1" customWidth="1"/>
    <col min="12815" max="12815" width="9.28515625" bestFit="1" customWidth="1"/>
    <col min="13057" max="13057" width="12.5703125" bestFit="1" customWidth="1"/>
    <col min="13058" max="13058" width="48.5703125" customWidth="1"/>
    <col min="13059" max="13059" width="23.85546875" customWidth="1"/>
    <col min="13060" max="13060" width="8.28515625" bestFit="1" customWidth="1"/>
    <col min="13061" max="13061" width="7.42578125" bestFit="1" customWidth="1"/>
    <col min="13062" max="13065" width="9.85546875" customWidth="1"/>
    <col min="13066" max="13066" width="11.7109375" customWidth="1"/>
    <col min="13067" max="13067" width="9" bestFit="1" customWidth="1"/>
    <col min="13071" max="13071" width="9.28515625" bestFit="1" customWidth="1"/>
    <col min="13313" max="13313" width="12.5703125" bestFit="1" customWidth="1"/>
    <col min="13314" max="13314" width="48.5703125" customWidth="1"/>
    <col min="13315" max="13315" width="23.85546875" customWidth="1"/>
    <col min="13316" max="13316" width="8.28515625" bestFit="1" customWidth="1"/>
    <col min="13317" max="13317" width="7.42578125" bestFit="1" customWidth="1"/>
    <col min="13318" max="13321" width="9.85546875" customWidth="1"/>
    <col min="13322" max="13322" width="11.7109375" customWidth="1"/>
    <col min="13323" max="13323" width="9" bestFit="1" customWidth="1"/>
    <col min="13327" max="13327" width="9.28515625" bestFit="1" customWidth="1"/>
    <col min="13569" max="13569" width="12.5703125" bestFit="1" customWidth="1"/>
    <col min="13570" max="13570" width="48.5703125" customWidth="1"/>
    <col min="13571" max="13571" width="23.85546875" customWidth="1"/>
    <col min="13572" max="13572" width="8.28515625" bestFit="1" customWidth="1"/>
    <col min="13573" max="13573" width="7.42578125" bestFit="1" customWidth="1"/>
    <col min="13574" max="13577" width="9.85546875" customWidth="1"/>
    <col min="13578" max="13578" width="11.7109375" customWidth="1"/>
    <col min="13579" max="13579" width="9" bestFit="1" customWidth="1"/>
    <col min="13583" max="13583" width="9.28515625" bestFit="1" customWidth="1"/>
    <col min="13825" max="13825" width="12.5703125" bestFit="1" customWidth="1"/>
    <col min="13826" max="13826" width="48.5703125" customWidth="1"/>
    <col min="13827" max="13827" width="23.85546875" customWidth="1"/>
    <col min="13828" max="13828" width="8.28515625" bestFit="1" customWidth="1"/>
    <col min="13829" max="13829" width="7.42578125" bestFit="1" customWidth="1"/>
    <col min="13830" max="13833" width="9.85546875" customWidth="1"/>
    <col min="13834" max="13834" width="11.7109375" customWidth="1"/>
    <col min="13835" max="13835" width="9" bestFit="1" customWidth="1"/>
    <col min="13839" max="13839" width="9.28515625" bestFit="1" customWidth="1"/>
    <col min="14081" max="14081" width="12.5703125" bestFit="1" customWidth="1"/>
    <col min="14082" max="14082" width="48.5703125" customWidth="1"/>
    <col min="14083" max="14083" width="23.85546875" customWidth="1"/>
    <col min="14084" max="14084" width="8.28515625" bestFit="1" customWidth="1"/>
    <col min="14085" max="14085" width="7.42578125" bestFit="1" customWidth="1"/>
    <col min="14086" max="14089" width="9.85546875" customWidth="1"/>
    <col min="14090" max="14090" width="11.7109375" customWidth="1"/>
    <col min="14091" max="14091" width="9" bestFit="1" customWidth="1"/>
    <col min="14095" max="14095" width="9.28515625" bestFit="1" customWidth="1"/>
    <col min="14337" max="14337" width="12.5703125" bestFit="1" customWidth="1"/>
    <col min="14338" max="14338" width="48.5703125" customWidth="1"/>
    <col min="14339" max="14339" width="23.85546875" customWidth="1"/>
    <col min="14340" max="14340" width="8.28515625" bestFit="1" customWidth="1"/>
    <col min="14341" max="14341" width="7.42578125" bestFit="1" customWidth="1"/>
    <col min="14342" max="14345" width="9.85546875" customWidth="1"/>
    <col min="14346" max="14346" width="11.7109375" customWidth="1"/>
    <col min="14347" max="14347" width="9" bestFit="1" customWidth="1"/>
    <col min="14351" max="14351" width="9.28515625" bestFit="1" customWidth="1"/>
    <col min="14593" max="14593" width="12.5703125" bestFit="1" customWidth="1"/>
    <col min="14594" max="14594" width="48.5703125" customWidth="1"/>
    <col min="14595" max="14595" width="23.85546875" customWidth="1"/>
    <col min="14596" max="14596" width="8.28515625" bestFit="1" customWidth="1"/>
    <col min="14597" max="14597" width="7.42578125" bestFit="1" customWidth="1"/>
    <col min="14598" max="14601" width="9.85546875" customWidth="1"/>
    <col min="14602" max="14602" width="11.7109375" customWidth="1"/>
    <col min="14603" max="14603" width="9" bestFit="1" customWidth="1"/>
    <col min="14607" max="14607" width="9.28515625" bestFit="1" customWidth="1"/>
    <col min="14849" max="14849" width="12.5703125" bestFit="1" customWidth="1"/>
    <col min="14850" max="14850" width="48.5703125" customWidth="1"/>
    <col min="14851" max="14851" width="23.85546875" customWidth="1"/>
    <col min="14852" max="14852" width="8.28515625" bestFit="1" customWidth="1"/>
    <col min="14853" max="14853" width="7.42578125" bestFit="1" customWidth="1"/>
    <col min="14854" max="14857" width="9.85546875" customWidth="1"/>
    <col min="14858" max="14858" width="11.7109375" customWidth="1"/>
    <col min="14859" max="14859" width="9" bestFit="1" customWidth="1"/>
    <col min="14863" max="14863" width="9.28515625" bestFit="1" customWidth="1"/>
    <col min="15105" max="15105" width="12.5703125" bestFit="1" customWidth="1"/>
    <col min="15106" max="15106" width="48.5703125" customWidth="1"/>
    <col min="15107" max="15107" width="23.85546875" customWidth="1"/>
    <col min="15108" max="15108" width="8.28515625" bestFit="1" customWidth="1"/>
    <col min="15109" max="15109" width="7.42578125" bestFit="1" customWidth="1"/>
    <col min="15110" max="15113" width="9.85546875" customWidth="1"/>
    <col min="15114" max="15114" width="11.7109375" customWidth="1"/>
    <col min="15115" max="15115" width="9" bestFit="1" customWidth="1"/>
    <col min="15119" max="15119" width="9.28515625" bestFit="1" customWidth="1"/>
    <col min="15361" max="15361" width="12.5703125" bestFit="1" customWidth="1"/>
    <col min="15362" max="15362" width="48.5703125" customWidth="1"/>
    <col min="15363" max="15363" width="23.85546875" customWidth="1"/>
    <col min="15364" max="15364" width="8.28515625" bestFit="1" customWidth="1"/>
    <col min="15365" max="15365" width="7.42578125" bestFit="1" customWidth="1"/>
    <col min="15366" max="15369" width="9.85546875" customWidth="1"/>
    <col min="15370" max="15370" width="11.7109375" customWidth="1"/>
    <col min="15371" max="15371" width="9" bestFit="1" customWidth="1"/>
    <col min="15375" max="15375" width="9.28515625" bestFit="1" customWidth="1"/>
    <col min="15617" max="15617" width="12.5703125" bestFit="1" customWidth="1"/>
    <col min="15618" max="15618" width="48.5703125" customWidth="1"/>
    <col min="15619" max="15619" width="23.85546875" customWidth="1"/>
    <col min="15620" max="15620" width="8.28515625" bestFit="1" customWidth="1"/>
    <col min="15621" max="15621" width="7.42578125" bestFit="1" customWidth="1"/>
    <col min="15622" max="15625" width="9.85546875" customWidth="1"/>
    <col min="15626" max="15626" width="11.7109375" customWidth="1"/>
    <col min="15627" max="15627" width="9" bestFit="1" customWidth="1"/>
    <col min="15631" max="15631" width="9.28515625" bestFit="1" customWidth="1"/>
    <col min="15873" max="15873" width="12.5703125" bestFit="1" customWidth="1"/>
    <col min="15874" max="15874" width="48.5703125" customWidth="1"/>
    <col min="15875" max="15875" width="23.85546875" customWidth="1"/>
    <col min="15876" max="15876" width="8.28515625" bestFit="1" customWidth="1"/>
    <col min="15877" max="15877" width="7.42578125" bestFit="1" customWidth="1"/>
    <col min="15878" max="15881" width="9.85546875" customWidth="1"/>
    <col min="15882" max="15882" width="11.7109375" customWidth="1"/>
    <col min="15883" max="15883" width="9" bestFit="1" customWidth="1"/>
    <col min="15887" max="15887" width="9.28515625" bestFit="1" customWidth="1"/>
    <col min="16129" max="16129" width="12.5703125" bestFit="1" customWidth="1"/>
    <col min="16130" max="16130" width="48.5703125" customWidth="1"/>
    <col min="16131" max="16131" width="23.85546875" customWidth="1"/>
    <col min="16132" max="16132" width="8.28515625" bestFit="1" customWidth="1"/>
    <col min="16133" max="16133" width="7.42578125" bestFit="1" customWidth="1"/>
    <col min="16134" max="16137" width="9.85546875" customWidth="1"/>
    <col min="16138" max="16138" width="11.7109375" customWidth="1"/>
    <col min="16139" max="16139" width="9" bestFit="1" customWidth="1"/>
    <col min="16143" max="16143" width="9.28515625" bestFit="1" customWidth="1"/>
  </cols>
  <sheetData>
    <row r="1" spans="1:17" s="33" customFormat="1" ht="38.25" x14ac:dyDescent="0.2">
      <c r="A1" s="33" t="s">
        <v>16</v>
      </c>
      <c r="B1" s="33" t="s">
        <v>425</v>
      </c>
      <c r="C1" s="33" t="s">
        <v>426</v>
      </c>
      <c r="D1" s="33" t="s">
        <v>427</v>
      </c>
      <c r="E1" s="33" t="s">
        <v>428</v>
      </c>
      <c r="F1" s="33" t="s">
        <v>429</v>
      </c>
      <c r="G1" s="33" t="s">
        <v>430</v>
      </c>
      <c r="H1" s="33" t="s">
        <v>429</v>
      </c>
      <c r="I1" s="33" t="s">
        <v>431</v>
      </c>
      <c r="J1" s="33" t="s">
        <v>432</v>
      </c>
      <c r="K1" s="33" t="s">
        <v>433</v>
      </c>
      <c r="L1" s="33" t="s">
        <v>434</v>
      </c>
      <c r="M1" s="33" t="s">
        <v>435</v>
      </c>
      <c r="N1" s="33" t="s">
        <v>436</v>
      </c>
      <c r="O1" s="33" t="s">
        <v>437</v>
      </c>
      <c r="P1" s="33" t="s">
        <v>438</v>
      </c>
      <c r="Q1" s="34" t="s">
        <v>439</v>
      </c>
    </row>
    <row r="2" spans="1:17" ht="12.75" customHeight="1" x14ac:dyDescent="0.25">
      <c r="A2" s="35" t="s">
        <v>18</v>
      </c>
      <c r="B2" s="35" t="s">
        <v>19</v>
      </c>
      <c r="C2" s="35" t="s">
        <v>440</v>
      </c>
      <c r="D2" s="35" t="s">
        <v>7</v>
      </c>
      <c r="E2" s="35" t="s">
        <v>12</v>
      </c>
      <c r="F2" s="35"/>
      <c r="G2" s="35"/>
      <c r="H2" s="35"/>
      <c r="I2" s="35"/>
      <c r="K2" s="36" t="s">
        <v>441</v>
      </c>
      <c r="L2" t="s">
        <v>11</v>
      </c>
      <c r="M2" t="s">
        <v>12</v>
      </c>
      <c r="N2" t="s">
        <v>442</v>
      </c>
      <c r="O2" t="s">
        <v>443</v>
      </c>
    </row>
    <row r="3" spans="1:17" ht="12.75" customHeight="1" x14ac:dyDescent="0.25">
      <c r="A3" s="35" t="s">
        <v>22</v>
      </c>
      <c r="B3" s="35" t="s">
        <v>23</v>
      </c>
      <c r="C3" s="35" t="s">
        <v>444</v>
      </c>
      <c r="D3" s="35" t="s">
        <v>7</v>
      </c>
      <c r="E3" s="35" t="s">
        <v>12</v>
      </c>
      <c r="F3" s="35"/>
      <c r="G3" s="35"/>
      <c r="H3" s="35"/>
      <c r="I3" s="35"/>
      <c r="K3" s="36" t="s">
        <v>441</v>
      </c>
      <c r="L3" t="s">
        <v>11</v>
      </c>
      <c r="M3" t="s">
        <v>12</v>
      </c>
      <c r="N3" t="s">
        <v>442</v>
      </c>
      <c r="O3" t="s">
        <v>443</v>
      </c>
    </row>
    <row r="4" spans="1:17" ht="12.75" customHeight="1" x14ac:dyDescent="0.25">
      <c r="A4" s="35" t="s">
        <v>27</v>
      </c>
      <c r="B4" s="35" t="s">
        <v>445</v>
      </c>
      <c r="C4" s="35" t="s">
        <v>444</v>
      </c>
      <c r="D4" s="35" t="s">
        <v>7</v>
      </c>
      <c r="E4" s="35" t="s">
        <v>25</v>
      </c>
      <c r="F4" s="35"/>
      <c r="G4" s="35"/>
      <c r="H4" s="35"/>
      <c r="I4" s="35"/>
      <c r="K4" s="36" t="s">
        <v>441</v>
      </c>
      <c r="L4" t="s">
        <v>11</v>
      </c>
      <c r="M4" t="s">
        <v>25</v>
      </c>
      <c r="N4" t="s">
        <v>446</v>
      </c>
      <c r="O4" t="s">
        <v>443</v>
      </c>
    </row>
    <row r="5" spans="1:17" ht="12.75" customHeight="1" x14ac:dyDescent="0.25">
      <c r="A5" s="35" t="s">
        <v>62</v>
      </c>
      <c r="B5" s="35" t="s">
        <v>63</v>
      </c>
      <c r="C5" s="35" t="s">
        <v>447</v>
      </c>
      <c r="D5" s="35" t="s">
        <v>11</v>
      </c>
      <c r="E5" s="35" t="s">
        <v>61</v>
      </c>
      <c r="F5" s="35"/>
      <c r="G5" s="35"/>
      <c r="H5" s="35"/>
      <c r="I5" s="35"/>
      <c r="K5" s="36" t="s">
        <v>441</v>
      </c>
      <c r="L5" t="s">
        <v>11</v>
      </c>
      <c r="M5" t="s">
        <v>61</v>
      </c>
      <c r="N5" t="s">
        <v>448</v>
      </c>
      <c r="O5" t="s">
        <v>443</v>
      </c>
    </row>
    <row r="6" spans="1:17" ht="12.75" customHeight="1" x14ac:dyDescent="0.25">
      <c r="A6" s="35" t="s">
        <v>64</v>
      </c>
      <c r="B6" s="35" t="s">
        <v>65</v>
      </c>
      <c r="C6" s="35" t="s">
        <v>449</v>
      </c>
      <c r="D6" s="35" t="s">
        <v>11</v>
      </c>
      <c r="E6" s="35" t="s">
        <v>61</v>
      </c>
      <c r="F6" s="35"/>
      <c r="G6" s="35"/>
      <c r="H6" s="35"/>
      <c r="I6" s="35"/>
      <c r="K6" s="36" t="s">
        <v>441</v>
      </c>
      <c r="L6" t="s">
        <v>11</v>
      </c>
      <c r="M6" t="s">
        <v>61</v>
      </c>
      <c r="N6" t="s">
        <v>448</v>
      </c>
      <c r="O6" t="s">
        <v>443</v>
      </c>
    </row>
    <row r="7" spans="1:17" ht="12.75" customHeight="1" x14ac:dyDescent="0.25">
      <c r="A7" s="35" t="s">
        <v>75</v>
      </c>
      <c r="B7" s="35" t="s">
        <v>76</v>
      </c>
      <c r="C7" s="35" t="s">
        <v>2</v>
      </c>
      <c r="D7" s="35" t="s">
        <v>11</v>
      </c>
      <c r="E7" s="35" t="s">
        <v>74</v>
      </c>
      <c r="F7" s="35"/>
      <c r="G7" s="35"/>
      <c r="H7" s="35"/>
      <c r="I7" s="35"/>
      <c r="K7" s="36" t="s">
        <v>441</v>
      </c>
      <c r="L7" t="s">
        <v>11</v>
      </c>
      <c r="M7" t="s">
        <v>74</v>
      </c>
      <c r="N7" t="s">
        <v>450</v>
      </c>
      <c r="O7" t="s">
        <v>443</v>
      </c>
    </row>
    <row r="8" spans="1:17" ht="12.75" customHeight="1" x14ac:dyDescent="0.25">
      <c r="A8" s="35" t="s">
        <v>77</v>
      </c>
      <c r="B8" s="35" t="s">
        <v>451</v>
      </c>
      <c r="C8" s="35" t="s">
        <v>449</v>
      </c>
      <c r="D8" s="35" t="s">
        <v>11</v>
      </c>
      <c r="E8" s="35" t="s">
        <v>74</v>
      </c>
      <c r="F8" s="35"/>
      <c r="G8" s="35"/>
      <c r="H8" s="35"/>
      <c r="I8" s="35"/>
      <c r="K8" s="36" t="s">
        <v>441</v>
      </c>
      <c r="L8" t="s">
        <v>11</v>
      </c>
      <c r="M8" t="s">
        <v>74</v>
      </c>
      <c r="N8" t="s">
        <v>450</v>
      </c>
      <c r="O8" t="s">
        <v>443</v>
      </c>
    </row>
    <row r="9" spans="1:17" ht="12.75" customHeight="1" x14ac:dyDescent="0.25">
      <c r="A9" s="35" t="s">
        <v>29</v>
      </c>
      <c r="B9" s="35" t="s">
        <v>30</v>
      </c>
      <c r="C9" s="35" t="s">
        <v>452</v>
      </c>
      <c r="D9" s="35" t="s">
        <v>11</v>
      </c>
      <c r="E9" s="35" t="s">
        <v>28</v>
      </c>
      <c r="F9" s="35"/>
      <c r="G9" s="35"/>
      <c r="H9" s="35"/>
      <c r="I9" s="35"/>
      <c r="K9" s="36" t="s">
        <v>441</v>
      </c>
      <c r="L9" t="s">
        <v>11</v>
      </c>
      <c r="M9" t="s">
        <v>28</v>
      </c>
      <c r="N9" t="s">
        <v>453</v>
      </c>
      <c r="O9" t="s">
        <v>443</v>
      </c>
    </row>
    <row r="10" spans="1:17" ht="12.75" customHeight="1" x14ac:dyDescent="0.25">
      <c r="A10" s="35" t="s">
        <v>52</v>
      </c>
      <c r="B10" s="35" t="s">
        <v>53</v>
      </c>
      <c r="C10" s="35" t="s">
        <v>454</v>
      </c>
      <c r="D10" s="35" t="s">
        <v>11</v>
      </c>
      <c r="E10" s="35" t="s">
        <v>214</v>
      </c>
      <c r="F10" s="35"/>
      <c r="G10" s="35"/>
      <c r="H10" s="35"/>
      <c r="I10" s="35"/>
      <c r="K10" s="36" t="s">
        <v>441</v>
      </c>
      <c r="L10" t="s">
        <v>11</v>
      </c>
      <c r="M10" t="s">
        <v>214</v>
      </c>
      <c r="N10" t="s">
        <v>455</v>
      </c>
      <c r="O10" t="s">
        <v>443</v>
      </c>
    </row>
    <row r="11" spans="1:17" ht="12.75" customHeight="1" x14ac:dyDescent="0.25">
      <c r="A11" s="35" t="s">
        <v>57</v>
      </c>
      <c r="B11" s="35" t="s">
        <v>58</v>
      </c>
      <c r="C11" s="35" t="s">
        <v>454</v>
      </c>
      <c r="D11" s="35" t="s">
        <v>11</v>
      </c>
      <c r="E11" s="35" t="s">
        <v>456</v>
      </c>
      <c r="F11" s="35"/>
      <c r="G11" s="35"/>
      <c r="H11" s="35"/>
      <c r="I11" s="35"/>
      <c r="K11" s="36" t="s">
        <v>441</v>
      </c>
      <c r="L11" t="s">
        <v>11</v>
      </c>
      <c r="M11" t="s">
        <v>456</v>
      </c>
      <c r="N11" t="s">
        <v>457</v>
      </c>
      <c r="O11" t="s">
        <v>443</v>
      </c>
    </row>
    <row r="12" spans="1:17" ht="12.75" customHeight="1" x14ac:dyDescent="0.25">
      <c r="A12" s="35" t="s">
        <v>54</v>
      </c>
      <c r="B12" s="35" t="s">
        <v>55</v>
      </c>
      <c r="C12" s="35" t="s">
        <v>454</v>
      </c>
      <c r="D12" s="35" t="s">
        <v>11</v>
      </c>
      <c r="E12" s="35" t="s">
        <v>214</v>
      </c>
      <c r="F12" s="35"/>
      <c r="G12" s="35"/>
      <c r="H12" s="35"/>
      <c r="I12" s="35"/>
      <c r="K12" s="36" t="s">
        <v>441</v>
      </c>
      <c r="L12" t="s">
        <v>11</v>
      </c>
      <c r="M12" t="s">
        <v>214</v>
      </c>
      <c r="N12" t="s">
        <v>455</v>
      </c>
      <c r="O12" t="s">
        <v>443</v>
      </c>
    </row>
    <row r="13" spans="1:17" ht="12.75" customHeight="1" x14ac:dyDescent="0.25">
      <c r="A13" s="35" t="s">
        <v>59</v>
      </c>
      <c r="B13" s="35" t="s">
        <v>60</v>
      </c>
      <c r="C13" s="35" t="s">
        <v>454</v>
      </c>
      <c r="D13" s="35" t="s">
        <v>11</v>
      </c>
      <c r="E13" s="35" t="s">
        <v>456</v>
      </c>
      <c r="F13" s="35"/>
      <c r="G13" s="35"/>
      <c r="H13" s="35"/>
      <c r="I13" s="35"/>
      <c r="K13" s="36" t="s">
        <v>441</v>
      </c>
      <c r="L13" t="s">
        <v>11</v>
      </c>
      <c r="M13" t="s">
        <v>456</v>
      </c>
      <c r="N13" t="s">
        <v>457</v>
      </c>
      <c r="O13" t="s">
        <v>443</v>
      </c>
    </row>
    <row r="14" spans="1:17" ht="12.75" customHeight="1" x14ac:dyDescent="0.25">
      <c r="A14" s="35" t="s">
        <v>67</v>
      </c>
      <c r="B14" s="35" t="s">
        <v>68</v>
      </c>
      <c r="C14" s="35" t="s">
        <v>5</v>
      </c>
      <c r="D14" s="35" t="s">
        <v>7</v>
      </c>
      <c r="E14" s="35" t="s">
        <v>66</v>
      </c>
      <c r="F14" s="35"/>
      <c r="G14" s="35"/>
      <c r="H14" s="35"/>
      <c r="I14" s="35"/>
      <c r="K14" s="36" t="s">
        <v>441</v>
      </c>
      <c r="L14" t="s">
        <v>11</v>
      </c>
      <c r="M14" t="s">
        <v>66</v>
      </c>
      <c r="N14" t="s">
        <v>458</v>
      </c>
      <c r="O14" t="s">
        <v>443</v>
      </c>
    </row>
    <row r="15" spans="1:17" ht="12.75" customHeight="1" x14ac:dyDescent="0.25">
      <c r="A15" s="35" t="s">
        <v>86</v>
      </c>
      <c r="B15" s="35" t="s">
        <v>87</v>
      </c>
      <c r="C15" s="35" t="s">
        <v>454</v>
      </c>
      <c r="D15" s="35" t="s">
        <v>11</v>
      </c>
      <c r="E15" s="35" t="s">
        <v>459</v>
      </c>
      <c r="F15" s="35"/>
      <c r="G15" s="35"/>
      <c r="H15" s="35"/>
      <c r="I15" s="35"/>
      <c r="K15" s="36" t="s">
        <v>441</v>
      </c>
      <c r="L15" t="s">
        <v>11</v>
      </c>
      <c r="M15" t="s">
        <v>459</v>
      </c>
      <c r="N15" t="s">
        <v>460</v>
      </c>
      <c r="O15" t="s">
        <v>443</v>
      </c>
    </row>
    <row r="16" spans="1:17" ht="12.75" customHeight="1" x14ac:dyDescent="0.25">
      <c r="A16" s="35" t="s">
        <v>88</v>
      </c>
      <c r="B16" s="35" t="s">
        <v>89</v>
      </c>
      <c r="C16" s="35" t="s">
        <v>454</v>
      </c>
      <c r="D16" s="35" t="s">
        <v>11</v>
      </c>
      <c r="E16" s="35" t="s">
        <v>459</v>
      </c>
      <c r="F16" s="35"/>
      <c r="G16" s="35"/>
      <c r="H16" s="35"/>
      <c r="I16" s="35"/>
      <c r="K16" s="36" t="s">
        <v>441</v>
      </c>
      <c r="L16" t="s">
        <v>11</v>
      </c>
      <c r="M16" t="s">
        <v>459</v>
      </c>
      <c r="N16" t="s">
        <v>460</v>
      </c>
      <c r="O16" t="s">
        <v>443</v>
      </c>
    </row>
    <row r="17" spans="1:15" ht="12.75" customHeight="1" x14ac:dyDescent="0.25">
      <c r="A17" s="35" t="s">
        <v>90</v>
      </c>
      <c r="B17" s="35" t="s">
        <v>91</v>
      </c>
      <c r="C17" s="35" t="s">
        <v>454</v>
      </c>
      <c r="D17" s="35" t="s">
        <v>11</v>
      </c>
      <c r="E17" s="35" t="s">
        <v>459</v>
      </c>
      <c r="F17" s="35"/>
      <c r="G17" s="35"/>
      <c r="H17" s="35"/>
      <c r="I17" s="35"/>
      <c r="K17" s="36" t="s">
        <v>441</v>
      </c>
      <c r="L17" t="s">
        <v>11</v>
      </c>
      <c r="M17" t="s">
        <v>459</v>
      </c>
      <c r="N17" t="s">
        <v>460</v>
      </c>
      <c r="O17" t="s">
        <v>443</v>
      </c>
    </row>
    <row r="18" spans="1:15" ht="12.75" customHeight="1" x14ac:dyDescent="0.25">
      <c r="A18" s="35" t="s">
        <v>461</v>
      </c>
      <c r="B18" s="35" t="s">
        <v>462</v>
      </c>
      <c r="C18" s="35" t="s">
        <v>454</v>
      </c>
      <c r="D18" s="35" t="s">
        <v>11</v>
      </c>
      <c r="E18" s="35" t="s">
        <v>459</v>
      </c>
      <c r="F18" s="35"/>
      <c r="G18" s="35"/>
      <c r="H18" s="35"/>
      <c r="I18" s="35"/>
      <c r="K18" s="36" t="s">
        <v>441</v>
      </c>
      <c r="L18" t="s">
        <v>11</v>
      </c>
      <c r="M18" t="s">
        <v>459</v>
      </c>
      <c r="N18" t="s">
        <v>460</v>
      </c>
      <c r="O18" t="s">
        <v>443</v>
      </c>
    </row>
    <row r="19" spans="1:15" ht="12.75" customHeight="1" x14ac:dyDescent="0.25">
      <c r="A19" s="35" t="s">
        <v>92</v>
      </c>
      <c r="B19" s="35" t="s">
        <v>93</v>
      </c>
      <c r="C19" s="35" t="s">
        <v>454</v>
      </c>
      <c r="D19" s="35" t="s">
        <v>11</v>
      </c>
      <c r="E19" s="35" t="s">
        <v>459</v>
      </c>
      <c r="F19" s="35"/>
      <c r="G19" s="35"/>
      <c r="H19" s="35"/>
      <c r="I19" s="35"/>
      <c r="K19" s="36" t="s">
        <v>441</v>
      </c>
      <c r="L19" t="s">
        <v>11</v>
      </c>
      <c r="M19" t="s">
        <v>459</v>
      </c>
      <c r="N19" t="s">
        <v>460</v>
      </c>
      <c r="O19" t="s">
        <v>443</v>
      </c>
    </row>
    <row r="20" spans="1:15" ht="12.75" customHeight="1" x14ac:dyDescent="0.25">
      <c r="A20" s="35" t="s">
        <v>94</v>
      </c>
      <c r="B20" s="35" t="s">
        <v>95</v>
      </c>
      <c r="C20" s="35" t="s">
        <v>454</v>
      </c>
      <c r="D20" s="35" t="s">
        <v>11</v>
      </c>
      <c r="E20" s="35" t="s">
        <v>459</v>
      </c>
      <c r="F20" s="35"/>
      <c r="G20" s="35"/>
      <c r="H20" s="35"/>
      <c r="I20" s="35"/>
      <c r="K20" s="36" t="s">
        <v>441</v>
      </c>
      <c r="L20" t="s">
        <v>11</v>
      </c>
      <c r="M20" t="s">
        <v>459</v>
      </c>
      <c r="N20" t="s">
        <v>460</v>
      </c>
      <c r="O20" t="s">
        <v>443</v>
      </c>
    </row>
    <row r="21" spans="1:15" ht="12.75" customHeight="1" x14ac:dyDescent="0.25">
      <c r="A21" s="35" t="s">
        <v>96</v>
      </c>
      <c r="B21" s="35" t="s">
        <v>97</v>
      </c>
      <c r="C21" s="35" t="s">
        <v>454</v>
      </c>
      <c r="D21" s="35" t="s">
        <v>11</v>
      </c>
      <c r="E21" s="35" t="s">
        <v>459</v>
      </c>
      <c r="F21" s="35"/>
      <c r="G21" s="35"/>
      <c r="H21" s="35"/>
      <c r="I21" s="35"/>
      <c r="K21" s="36" t="s">
        <v>441</v>
      </c>
      <c r="L21" t="s">
        <v>11</v>
      </c>
      <c r="M21" t="s">
        <v>459</v>
      </c>
      <c r="N21" t="s">
        <v>460</v>
      </c>
      <c r="O21" t="s">
        <v>443</v>
      </c>
    </row>
    <row r="22" spans="1:15" ht="12.75" customHeight="1" x14ac:dyDescent="0.25">
      <c r="A22" s="35" t="s">
        <v>98</v>
      </c>
      <c r="B22" s="35" t="s">
        <v>99</v>
      </c>
      <c r="C22" s="35" t="s">
        <v>454</v>
      </c>
      <c r="D22" s="35" t="s">
        <v>11</v>
      </c>
      <c r="E22" s="35" t="s">
        <v>459</v>
      </c>
      <c r="F22" s="35"/>
      <c r="G22" s="35"/>
      <c r="H22" s="35"/>
      <c r="I22" s="35"/>
      <c r="K22" s="36" t="s">
        <v>441</v>
      </c>
      <c r="L22" t="s">
        <v>11</v>
      </c>
      <c r="M22" t="s">
        <v>459</v>
      </c>
      <c r="N22" t="s">
        <v>460</v>
      </c>
      <c r="O22" t="s">
        <v>443</v>
      </c>
    </row>
    <row r="23" spans="1:15" ht="12.75" customHeight="1" x14ac:dyDescent="0.25">
      <c r="A23" s="35" t="s">
        <v>100</v>
      </c>
      <c r="B23" s="35" t="s">
        <v>101</v>
      </c>
      <c r="C23" s="35" t="s">
        <v>454</v>
      </c>
      <c r="D23" s="35" t="s">
        <v>11</v>
      </c>
      <c r="E23" s="35" t="s">
        <v>459</v>
      </c>
      <c r="F23" s="35"/>
      <c r="G23" s="35"/>
      <c r="H23" s="35"/>
      <c r="I23" s="35"/>
      <c r="K23" s="36" t="s">
        <v>441</v>
      </c>
      <c r="L23" t="s">
        <v>11</v>
      </c>
      <c r="M23" t="s">
        <v>459</v>
      </c>
      <c r="N23" t="s">
        <v>460</v>
      </c>
      <c r="O23" t="s">
        <v>443</v>
      </c>
    </row>
    <row r="24" spans="1:15" ht="12.75" customHeight="1" x14ac:dyDescent="0.25">
      <c r="A24" s="35" t="s">
        <v>102</v>
      </c>
      <c r="B24" s="35" t="s">
        <v>103</v>
      </c>
      <c r="C24" s="35" t="s">
        <v>454</v>
      </c>
      <c r="D24" s="35" t="s">
        <v>11</v>
      </c>
      <c r="E24" s="35" t="s">
        <v>459</v>
      </c>
      <c r="F24" s="35"/>
      <c r="G24" s="35"/>
      <c r="H24" s="35"/>
      <c r="I24" s="35"/>
      <c r="K24" s="36" t="s">
        <v>441</v>
      </c>
      <c r="L24" t="s">
        <v>11</v>
      </c>
      <c r="M24" t="s">
        <v>459</v>
      </c>
      <c r="N24" t="s">
        <v>460</v>
      </c>
      <c r="O24" t="s">
        <v>443</v>
      </c>
    </row>
    <row r="25" spans="1:15" ht="12.75" customHeight="1" x14ac:dyDescent="0.25">
      <c r="A25" s="35" t="s">
        <v>104</v>
      </c>
      <c r="B25" s="35" t="s">
        <v>105</v>
      </c>
      <c r="C25" s="35" t="s">
        <v>454</v>
      </c>
      <c r="D25" s="35" t="s">
        <v>11</v>
      </c>
      <c r="E25" s="35" t="s">
        <v>459</v>
      </c>
      <c r="F25" s="35"/>
      <c r="G25" s="35"/>
      <c r="H25" s="35"/>
      <c r="I25" s="35"/>
      <c r="K25" s="36" t="s">
        <v>441</v>
      </c>
      <c r="L25" t="s">
        <v>11</v>
      </c>
      <c r="M25" t="s">
        <v>459</v>
      </c>
      <c r="N25" t="s">
        <v>460</v>
      </c>
      <c r="O25" t="s">
        <v>443</v>
      </c>
    </row>
    <row r="26" spans="1:15" ht="12.75" customHeight="1" x14ac:dyDescent="0.25">
      <c r="A26" s="35" t="s">
        <v>463</v>
      </c>
      <c r="B26" s="35" t="s">
        <v>464</v>
      </c>
      <c r="C26" s="35" t="s">
        <v>465</v>
      </c>
      <c r="D26" s="35" t="s">
        <v>7</v>
      </c>
      <c r="E26" s="35" t="s">
        <v>12</v>
      </c>
      <c r="F26" s="35"/>
      <c r="G26" s="35"/>
      <c r="H26" s="35"/>
      <c r="I26" s="35"/>
      <c r="K26" s="36" t="s">
        <v>441</v>
      </c>
      <c r="L26" t="s">
        <v>11</v>
      </c>
      <c r="M26" t="s">
        <v>12</v>
      </c>
      <c r="N26" t="s">
        <v>442</v>
      </c>
      <c r="O26" t="s">
        <v>443</v>
      </c>
    </row>
    <row r="27" spans="1:15" ht="12.75" customHeight="1" x14ac:dyDescent="0.25">
      <c r="A27" s="35" t="s">
        <v>72</v>
      </c>
      <c r="B27" s="35" t="s">
        <v>72</v>
      </c>
      <c r="C27" s="35" t="s">
        <v>454</v>
      </c>
      <c r="D27" s="35" t="s">
        <v>11</v>
      </c>
      <c r="E27" s="35" t="s">
        <v>180</v>
      </c>
      <c r="F27" s="35"/>
      <c r="G27" s="35"/>
      <c r="H27" s="35"/>
      <c r="I27" s="35"/>
      <c r="K27" s="36" t="s">
        <v>441</v>
      </c>
      <c r="L27" t="s">
        <v>11</v>
      </c>
      <c r="M27" t="s">
        <v>180</v>
      </c>
      <c r="N27" t="s">
        <v>466</v>
      </c>
      <c r="O27" t="s">
        <v>443</v>
      </c>
    </row>
    <row r="28" spans="1:15" ht="12.75" customHeight="1" x14ac:dyDescent="0.25">
      <c r="A28" s="35" t="s">
        <v>73</v>
      </c>
      <c r="B28" s="35" t="s">
        <v>73</v>
      </c>
      <c r="C28" s="35" t="s">
        <v>454</v>
      </c>
      <c r="D28" s="35" t="s">
        <v>11</v>
      </c>
      <c r="E28" s="35" t="s">
        <v>180</v>
      </c>
      <c r="F28" s="35"/>
      <c r="G28" s="35"/>
      <c r="H28" s="35"/>
      <c r="I28" s="35"/>
      <c r="K28" s="36" t="s">
        <v>441</v>
      </c>
      <c r="L28" t="s">
        <v>11</v>
      </c>
      <c r="M28" t="s">
        <v>180</v>
      </c>
      <c r="N28" t="s">
        <v>466</v>
      </c>
      <c r="O28" t="s">
        <v>443</v>
      </c>
    </row>
    <row r="29" spans="1:15" ht="12.75" customHeight="1" x14ac:dyDescent="0.25">
      <c r="A29" s="35" t="s">
        <v>69</v>
      </c>
      <c r="B29" s="35" t="s">
        <v>70</v>
      </c>
      <c r="C29" s="35" t="s">
        <v>449</v>
      </c>
      <c r="D29" s="35" t="s">
        <v>11</v>
      </c>
      <c r="E29" s="35" t="s">
        <v>180</v>
      </c>
      <c r="F29" s="35"/>
      <c r="G29" s="35"/>
      <c r="H29" s="35"/>
      <c r="I29" s="35"/>
      <c r="K29" s="36" t="s">
        <v>441</v>
      </c>
      <c r="L29" t="s">
        <v>11</v>
      </c>
      <c r="M29" t="s">
        <v>180</v>
      </c>
      <c r="N29" t="s">
        <v>466</v>
      </c>
      <c r="O29" t="s">
        <v>443</v>
      </c>
    </row>
    <row r="30" spans="1:15" ht="12.75" customHeight="1" x14ac:dyDescent="0.25">
      <c r="A30" s="35" t="s">
        <v>81</v>
      </c>
      <c r="B30" s="35" t="s">
        <v>82</v>
      </c>
      <c r="C30" s="35" t="s">
        <v>449</v>
      </c>
      <c r="D30" s="35" t="s">
        <v>11</v>
      </c>
      <c r="E30" s="35" t="s">
        <v>467</v>
      </c>
      <c r="F30" s="35"/>
      <c r="G30" s="35"/>
      <c r="H30" s="35"/>
      <c r="I30" s="35"/>
      <c r="K30" s="36" t="s">
        <v>441</v>
      </c>
      <c r="L30" t="s">
        <v>11</v>
      </c>
      <c r="M30" t="s">
        <v>467</v>
      </c>
      <c r="N30" t="s">
        <v>468</v>
      </c>
      <c r="O30" t="s">
        <v>443</v>
      </c>
    </row>
    <row r="31" spans="1:15" ht="12.75" customHeight="1" x14ac:dyDescent="0.25">
      <c r="A31" s="35" t="s">
        <v>83</v>
      </c>
      <c r="B31" s="35" t="s">
        <v>84</v>
      </c>
      <c r="C31" s="35" t="s">
        <v>449</v>
      </c>
      <c r="D31" s="35" t="s">
        <v>11</v>
      </c>
      <c r="E31" s="35" t="s">
        <v>469</v>
      </c>
      <c r="F31" s="35"/>
      <c r="G31" s="35"/>
      <c r="H31" s="35"/>
      <c r="I31" s="35"/>
      <c r="K31" s="36" t="s">
        <v>441</v>
      </c>
      <c r="L31" t="s">
        <v>11</v>
      </c>
      <c r="M31" t="s">
        <v>469</v>
      </c>
      <c r="N31" t="s">
        <v>470</v>
      </c>
      <c r="O31" t="s">
        <v>443</v>
      </c>
    </row>
    <row r="32" spans="1:15" ht="12.75" customHeight="1" x14ac:dyDescent="0.25">
      <c r="A32" s="35" t="s">
        <v>20</v>
      </c>
      <c r="B32" s="35" t="s">
        <v>21</v>
      </c>
      <c r="C32" s="35" t="s">
        <v>440</v>
      </c>
      <c r="D32" s="35" t="s">
        <v>7</v>
      </c>
      <c r="E32" s="35" t="s">
        <v>12</v>
      </c>
      <c r="F32" s="35"/>
      <c r="G32" s="35"/>
      <c r="H32" s="35"/>
      <c r="I32" s="35"/>
      <c r="K32" s="36" t="s">
        <v>441</v>
      </c>
      <c r="L32" t="s">
        <v>11</v>
      </c>
      <c r="M32" t="s">
        <v>12</v>
      </c>
      <c r="N32" t="s">
        <v>442</v>
      </c>
      <c r="O32" t="s">
        <v>443</v>
      </c>
    </row>
    <row r="33" spans="1:15" ht="12.75" customHeight="1" x14ac:dyDescent="0.25">
      <c r="A33" s="35" t="s">
        <v>26</v>
      </c>
      <c r="B33" s="35" t="s">
        <v>471</v>
      </c>
      <c r="C33" s="35" t="s">
        <v>440</v>
      </c>
      <c r="D33" s="35" t="s">
        <v>7</v>
      </c>
      <c r="E33" s="35" t="s">
        <v>25</v>
      </c>
      <c r="F33" s="35"/>
      <c r="G33" s="35"/>
      <c r="H33" s="35"/>
      <c r="I33" s="35"/>
      <c r="K33" s="36" t="s">
        <v>441</v>
      </c>
      <c r="L33" t="s">
        <v>11</v>
      </c>
      <c r="M33" t="s">
        <v>25</v>
      </c>
      <c r="N33" t="s">
        <v>446</v>
      </c>
      <c r="O33" t="s">
        <v>443</v>
      </c>
    </row>
    <row r="34" spans="1:15" ht="12.75" customHeight="1" x14ac:dyDescent="0.25">
      <c r="A34" s="35" t="s">
        <v>32</v>
      </c>
      <c r="B34" s="35" t="s">
        <v>33</v>
      </c>
      <c r="C34" s="35" t="s">
        <v>472</v>
      </c>
      <c r="D34" s="35" t="s">
        <v>11</v>
      </c>
      <c r="E34" s="35" t="s">
        <v>31</v>
      </c>
      <c r="F34" s="35"/>
      <c r="G34" s="35"/>
      <c r="H34" s="35"/>
      <c r="I34" s="35"/>
      <c r="K34" s="36" t="s">
        <v>441</v>
      </c>
      <c r="L34" t="s">
        <v>11</v>
      </c>
      <c r="M34" t="s">
        <v>31</v>
      </c>
      <c r="N34" t="s">
        <v>473</v>
      </c>
      <c r="O34" t="s">
        <v>443</v>
      </c>
    </row>
    <row r="35" spans="1:15" ht="12.75" customHeight="1" x14ac:dyDescent="0.25">
      <c r="A35" s="35" t="s">
        <v>34</v>
      </c>
      <c r="B35" s="35" t="s">
        <v>34</v>
      </c>
      <c r="C35" s="35" t="s">
        <v>472</v>
      </c>
      <c r="D35" s="35" t="s">
        <v>11</v>
      </c>
      <c r="E35" s="35" t="s">
        <v>31</v>
      </c>
      <c r="F35" s="35"/>
      <c r="G35" s="35"/>
      <c r="H35" s="35"/>
      <c r="I35" s="35"/>
      <c r="K35" s="36" t="s">
        <v>441</v>
      </c>
      <c r="L35" t="s">
        <v>11</v>
      </c>
      <c r="M35" t="s">
        <v>31</v>
      </c>
      <c r="N35" t="s">
        <v>473</v>
      </c>
      <c r="O35" t="s">
        <v>443</v>
      </c>
    </row>
    <row r="36" spans="1:15" ht="12.75" customHeight="1" x14ac:dyDescent="0.25">
      <c r="A36" s="35" t="s">
        <v>35</v>
      </c>
      <c r="B36" s="35" t="s">
        <v>35</v>
      </c>
      <c r="C36" s="35" t="s">
        <v>472</v>
      </c>
      <c r="D36" s="35" t="s">
        <v>11</v>
      </c>
      <c r="E36" s="35" t="s">
        <v>31</v>
      </c>
      <c r="F36" s="35"/>
      <c r="G36" s="35"/>
      <c r="H36" s="35"/>
      <c r="I36" s="35"/>
      <c r="K36" s="36" t="s">
        <v>441</v>
      </c>
      <c r="L36" t="s">
        <v>11</v>
      </c>
      <c r="M36" t="s">
        <v>31</v>
      </c>
      <c r="N36" t="s">
        <v>473</v>
      </c>
      <c r="O36" t="s">
        <v>443</v>
      </c>
    </row>
    <row r="37" spans="1:15" ht="12.75" customHeight="1" x14ac:dyDescent="0.25">
      <c r="A37" s="35" t="s">
        <v>36</v>
      </c>
      <c r="B37" s="35" t="s">
        <v>36</v>
      </c>
      <c r="C37" s="35" t="s">
        <v>472</v>
      </c>
      <c r="D37" s="35" t="s">
        <v>11</v>
      </c>
      <c r="E37" s="35" t="s">
        <v>31</v>
      </c>
      <c r="F37" s="35"/>
      <c r="G37" s="35"/>
      <c r="H37" s="35"/>
      <c r="I37" s="35"/>
      <c r="K37" s="36" t="s">
        <v>441</v>
      </c>
      <c r="L37" t="s">
        <v>11</v>
      </c>
      <c r="M37" t="s">
        <v>31</v>
      </c>
      <c r="N37" t="s">
        <v>473</v>
      </c>
      <c r="O37" t="s">
        <v>443</v>
      </c>
    </row>
    <row r="38" spans="1:15" ht="12.75" customHeight="1" x14ac:dyDescent="0.25">
      <c r="A38" s="35" t="s">
        <v>37</v>
      </c>
      <c r="B38" s="35" t="s">
        <v>37</v>
      </c>
      <c r="C38" s="35" t="s">
        <v>472</v>
      </c>
      <c r="D38" s="35" t="s">
        <v>11</v>
      </c>
      <c r="E38" s="35" t="s">
        <v>31</v>
      </c>
      <c r="F38" s="35"/>
      <c r="G38" s="35"/>
      <c r="H38" s="35"/>
      <c r="I38" s="35"/>
      <c r="K38" s="36" t="s">
        <v>441</v>
      </c>
      <c r="L38" t="s">
        <v>11</v>
      </c>
      <c r="M38" t="s">
        <v>31</v>
      </c>
      <c r="N38" t="s">
        <v>473</v>
      </c>
      <c r="O38" t="s">
        <v>443</v>
      </c>
    </row>
    <row r="39" spans="1:15" ht="12.75" customHeight="1" x14ac:dyDescent="0.25">
      <c r="A39" s="35" t="s">
        <v>38</v>
      </c>
      <c r="B39" s="35" t="s">
        <v>38</v>
      </c>
      <c r="C39" s="35" t="s">
        <v>472</v>
      </c>
      <c r="D39" s="35" t="s">
        <v>11</v>
      </c>
      <c r="E39" s="35" t="s">
        <v>31</v>
      </c>
      <c r="F39" s="35"/>
      <c r="G39" s="35"/>
      <c r="H39" s="35"/>
      <c r="I39" s="35"/>
      <c r="K39" s="36" t="s">
        <v>441</v>
      </c>
      <c r="L39" t="s">
        <v>11</v>
      </c>
      <c r="M39" t="s">
        <v>31</v>
      </c>
      <c r="N39" t="s">
        <v>473</v>
      </c>
      <c r="O39" t="s">
        <v>443</v>
      </c>
    </row>
    <row r="40" spans="1:15" ht="12.75" customHeight="1" x14ac:dyDescent="0.25">
      <c r="A40" s="35" t="s">
        <v>39</v>
      </c>
      <c r="B40" s="35" t="s">
        <v>39</v>
      </c>
      <c r="C40" s="35" t="s">
        <v>472</v>
      </c>
      <c r="D40" s="35" t="s">
        <v>11</v>
      </c>
      <c r="E40" s="35" t="s">
        <v>31</v>
      </c>
      <c r="F40" s="35"/>
      <c r="G40" s="35"/>
      <c r="H40" s="35"/>
      <c r="I40" s="35"/>
      <c r="K40" s="36" t="s">
        <v>441</v>
      </c>
      <c r="L40" t="s">
        <v>11</v>
      </c>
      <c r="M40" t="s">
        <v>31</v>
      </c>
      <c r="N40" t="s">
        <v>473</v>
      </c>
      <c r="O40" t="s">
        <v>443</v>
      </c>
    </row>
    <row r="41" spans="1:15" ht="12.75" customHeight="1" x14ac:dyDescent="0.25">
      <c r="A41" s="35" t="s">
        <v>40</v>
      </c>
      <c r="B41" s="35" t="s">
        <v>40</v>
      </c>
      <c r="C41" s="35" t="s">
        <v>472</v>
      </c>
      <c r="D41" s="35" t="s">
        <v>11</v>
      </c>
      <c r="E41" s="35" t="s">
        <v>31</v>
      </c>
      <c r="F41" s="35"/>
      <c r="G41" s="35"/>
      <c r="H41" s="35"/>
      <c r="I41" s="35"/>
      <c r="K41" s="36" t="s">
        <v>441</v>
      </c>
      <c r="L41" t="s">
        <v>11</v>
      </c>
      <c r="M41" t="s">
        <v>31</v>
      </c>
      <c r="N41" t="s">
        <v>473</v>
      </c>
      <c r="O41" t="s">
        <v>443</v>
      </c>
    </row>
    <row r="42" spans="1:15" ht="12.75" customHeight="1" x14ac:dyDescent="0.25">
      <c r="A42" s="35" t="s">
        <v>41</v>
      </c>
      <c r="B42" s="35" t="s">
        <v>41</v>
      </c>
      <c r="C42" s="35" t="s">
        <v>472</v>
      </c>
      <c r="D42" s="35" t="s">
        <v>11</v>
      </c>
      <c r="E42" s="35" t="s">
        <v>31</v>
      </c>
      <c r="F42" s="35"/>
      <c r="G42" s="35"/>
      <c r="H42" s="35"/>
      <c r="I42" s="35"/>
      <c r="K42" s="36" t="s">
        <v>441</v>
      </c>
      <c r="L42" t="s">
        <v>11</v>
      </c>
      <c r="M42" t="s">
        <v>31</v>
      </c>
      <c r="N42" t="s">
        <v>473</v>
      </c>
      <c r="O42" t="s">
        <v>443</v>
      </c>
    </row>
    <row r="43" spans="1:15" ht="12.75" customHeight="1" x14ac:dyDescent="0.25">
      <c r="A43" s="35" t="s">
        <v>42</v>
      </c>
      <c r="B43" s="35" t="s">
        <v>42</v>
      </c>
      <c r="C43" s="35" t="s">
        <v>472</v>
      </c>
      <c r="D43" s="35" t="s">
        <v>11</v>
      </c>
      <c r="E43" s="35" t="s">
        <v>31</v>
      </c>
      <c r="F43" s="35"/>
      <c r="G43" s="35"/>
      <c r="H43" s="35"/>
      <c r="I43" s="35"/>
      <c r="K43" s="36" t="s">
        <v>441</v>
      </c>
      <c r="L43" t="s">
        <v>11</v>
      </c>
      <c r="M43" t="s">
        <v>31</v>
      </c>
      <c r="N43" t="s">
        <v>473</v>
      </c>
      <c r="O43" t="s">
        <v>443</v>
      </c>
    </row>
    <row r="44" spans="1:15" ht="12.75" customHeight="1" x14ac:dyDescent="0.25">
      <c r="A44" s="35" t="s">
        <v>43</v>
      </c>
      <c r="B44" s="35" t="s">
        <v>43</v>
      </c>
      <c r="C44" s="35" t="s">
        <v>472</v>
      </c>
      <c r="D44" s="35" t="s">
        <v>11</v>
      </c>
      <c r="E44" s="35" t="s">
        <v>31</v>
      </c>
      <c r="F44" s="35"/>
      <c r="G44" s="35"/>
      <c r="H44" s="35"/>
      <c r="I44" s="35"/>
      <c r="K44" s="36" t="s">
        <v>441</v>
      </c>
      <c r="L44" t="s">
        <v>11</v>
      </c>
      <c r="M44" t="s">
        <v>31</v>
      </c>
      <c r="N44" t="s">
        <v>473</v>
      </c>
      <c r="O44" t="s">
        <v>443</v>
      </c>
    </row>
    <row r="45" spans="1:15" ht="12.75" customHeight="1" x14ac:dyDescent="0.25">
      <c r="A45" s="35" t="s">
        <v>44</v>
      </c>
      <c r="B45" s="35" t="s">
        <v>44</v>
      </c>
      <c r="C45" s="35" t="s">
        <v>472</v>
      </c>
      <c r="D45" s="35" t="s">
        <v>11</v>
      </c>
      <c r="E45" s="35" t="s">
        <v>31</v>
      </c>
      <c r="F45" s="35"/>
      <c r="G45" s="35"/>
      <c r="H45" s="35"/>
      <c r="I45" s="35"/>
      <c r="K45" s="36" t="s">
        <v>441</v>
      </c>
      <c r="L45" t="s">
        <v>11</v>
      </c>
      <c r="M45" t="s">
        <v>31</v>
      </c>
      <c r="N45" t="s">
        <v>473</v>
      </c>
      <c r="O45" t="s">
        <v>443</v>
      </c>
    </row>
    <row r="46" spans="1:15" ht="12.75" customHeight="1" x14ac:dyDescent="0.25">
      <c r="A46" s="35" t="s">
        <v>45</v>
      </c>
      <c r="B46" s="35" t="s">
        <v>45</v>
      </c>
      <c r="C46" s="35" t="s">
        <v>472</v>
      </c>
      <c r="D46" s="35" t="s">
        <v>11</v>
      </c>
      <c r="E46" s="35" t="s">
        <v>31</v>
      </c>
      <c r="F46" s="35"/>
      <c r="G46" s="35"/>
      <c r="H46" s="35"/>
      <c r="I46" s="35"/>
      <c r="K46" s="36" t="s">
        <v>441</v>
      </c>
      <c r="L46" t="s">
        <v>11</v>
      </c>
      <c r="M46" t="s">
        <v>31</v>
      </c>
      <c r="N46" t="s">
        <v>473</v>
      </c>
      <c r="O46" t="s">
        <v>443</v>
      </c>
    </row>
    <row r="47" spans="1:15" ht="12.75" customHeight="1" x14ac:dyDescent="0.25">
      <c r="A47" s="35" t="s">
        <v>46</v>
      </c>
      <c r="B47" s="35" t="s">
        <v>46</v>
      </c>
      <c r="C47" s="35" t="s">
        <v>472</v>
      </c>
      <c r="D47" s="35" t="s">
        <v>11</v>
      </c>
      <c r="E47" s="35" t="s">
        <v>31</v>
      </c>
      <c r="F47" s="35"/>
      <c r="G47" s="35"/>
      <c r="H47" s="35"/>
      <c r="I47" s="35"/>
      <c r="K47" s="36" t="s">
        <v>441</v>
      </c>
      <c r="L47" t="s">
        <v>11</v>
      </c>
      <c r="M47" t="s">
        <v>31</v>
      </c>
      <c r="N47" t="s">
        <v>473</v>
      </c>
      <c r="O47" t="s">
        <v>443</v>
      </c>
    </row>
    <row r="48" spans="1:15" ht="12.75" customHeight="1" x14ac:dyDescent="0.25">
      <c r="A48" s="35" t="s">
        <v>47</v>
      </c>
      <c r="B48" s="35" t="s">
        <v>47</v>
      </c>
      <c r="C48" s="35" t="s">
        <v>472</v>
      </c>
      <c r="D48" s="35" t="s">
        <v>11</v>
      </c>
      <c r="E48" s="35" t="s">
        <v>31</v>
      </c>
      <c r="F48" s="35"/>
      <c r="G48" s="35"/>
      <c r="H48" s="35"/>
      <c r="I48" s="35"/>
      <c r="K48" s="36" t="s">
        <v>441</v>
      </c>
      <c r="L48" t="s">
        <v>11</v>
      </c>
      <c r="M48" t="s">
        <v>31</v>
      </c>
      <c r="N48" t="s">
        <v>473</v>
      </c>
      <c r="O48" t="s">
        <v>443</v>
      </c>
    </row>
    <row r="49" spans="1:15" ht="12.75" customHeight="1" x14ac:dyDescent="0.25">
      <c r="A49" s="35" t="s">
        <v>48</v>
      </c>
      <c r="B49" s="35" t="s">
        <v>48</v>
      </c>
      <c r="C49" s="35" t="s">
        <v>472</v>
      </c>
      <c r="D49" s="35" t="s">
        <v>11</v>
      </c>
      <c r="E49" s="35" t="s">
        <v>31</v>
      </c>
      <c r="F49" s="35"/>
      <c r="G49" s="35"/>
      <c r="H49" s="35"/>
      <c r="I49" s="35"/>
      <c r="K49" s="36" t="s">
        <v>441</v>
      </c>
      <c r="L49" t="s">
        <v>11</v>
      </c>
      <c r="M49" t="s">
        <v>31</v>
      </c>
      <c r="N49" t="s">
        <v>473</v>
      </c>
      <c r="O49" t="s">
        <v>443</v>
      </c>
    </row>
    <row r="50" spans="1:15" ht="12.75" customHeight="1" x14ac:dyDescent="0.25">
      <c r="A50" s="35" t="s">
        <v>49</v>
      </c>
      <c r="B50" s="35" t="s">
        <v>49</v>
      </c>
      <c r="C50" s="35" t="s">
        <v>472</v>
      </c>
      <c r="D50" s="35" t="s">
        <v>11</v>
      </c>
      <c r="E50" s="35" t="s">
        <v>31</v>
      </c>
      <c r="F50" s="35"/>
      <c r="G50" s="35"/>
      <c r="H50" s="35"/>
      <c r="I50" s="35"/>
      <c r="K50" s="36" t="s">
        <v>441</v>
      </c>
      <c r="L50" t="s">
        <v>11</v>
      </c>
      <c r="M50" t="s">
        <v>31</v>
      </c>
      <c r="N50" t="s">
        <v>473</v>
      </c>
      <c r="O50" t="s">
        <v>443</v>
      </c>
    </row>
    <row r="51" spans="1:15" ht="12.75" customHeight="1" x14ac:dyDescent="0.25">
      <c r="A51" s="35" t="s">
        <v>50</v>
      </c>
      <c r="B51" s="35" t="s">
        <v>50</v>
      </c>
      <c r="C51" s="35" t="s">
        <v>472</v>
      </c>
      <c r="D51" s="35" t="s">
        <v>11</v>
      </c>
      <c r="E51" s="35" t="s">
        <v>31</v>
      </c>
      <c r="F51" s="35"/>
      <c r="G51" s="35"/>
      <c r="H51" s="35"/>
      <c r="I51" s="35"/>
      <c r="K51" s="36" t="s">
        <v>441</v>
      </c>
      <c r="L51" t="s">
        <v>11</v>
      </c>
      <c r="M51" t="s">
        <v>31</v>
      </c>
      <c r="N51" t="s">
        <v>473</v>
      </c>
      <c r="O51" t="s">
        <v>443</v>
      </c>
    </row>
    <row r="52" spans="1:15" ht="12.75" customHeight="1" x14ac:dyDescent="0.25">
      <c r="A52" s="35" t="s">
        <v>51</v>
      </c>
      <c r="B52" s="35" t="s">
        <v>51</v>
      </c>
      <c r="C52" s="35" t="s">
        <v>472</v>
      </c>
      <c r="D52" s="35" t="s">
        <v>11</v>
      </c>
      <c r="E52" s="35" t="s">
        <v>31</v>
      </c>
      <c r="F52" s="35"/>
      <c r="G52" s="35"/>
      <c r="H52" s="35"/>
      <c r="I52" s="35"/>
      <c r="K52" s="36" t="s">
        <v>441</v>
      </c>
      <c r="L52" t="s">
        <v>11</v>
      </c>
      <c r="M52" t="s">
        <v>31</v>
      </c>
      <c r="N52" t="s">
        <v>473</v>
      </c>
      <c r="O52" t="s">
        <v>443</v>
      </c>
    </row>
    <row r="53" spans="1:15" ht="12.75" customHeight="1" x14ac:dyDescent="0.25">
      <c r="A53" s="35" t="s">
        <v>107</v>
      </c>
      <c r="B53" s="35" t="s">
        <v>108</v>
      </c>
      <c r="C53" s="35" t="s">
        <v>108</v>
      </c>
      <c r="D53" s="35" t="s">
        <v>11</v>
      </c>
      <c r="E53" s="35" t="s">
        <v>106</v>
      </c>
      <c r="F53" s="35"/>
      <c r="G53" s="35"/>
      <c r="H53" s="35"/>
      <c r="I53" s="35"/>
      <c r="K53" s="36" t="s">
        <v>441</v>
      </c>
      <c r="L53" t="s">
        <v>11</v>
      </c>
      <c r="M53" t="s">
        <v>129</v>
      </c>
      <c r="N53" t="s">
        <v>474</v>
      </c>
      <c r="O53" t="s">
        <v>443</v>
      </c>
    </row>
    <row r="54" spans="1:15" ht="12.75" customHeight="1" x14ac:dyDescent="0.25">
      <c r="A54" s="35" t="s">
        <v>130</v>
      </c>
      <c r="B54" s="35" t="s">
        <v>131</v>
      </c>
      <c r="C54" s="35" t="s">
        <v>475</v>
      </c>
      <c r="D54" s="35" t="s">
        <v>476</v>
      </c>
      <c r="E54" s="35" t="s">
        <v>129</v>
      </c>
      <c r="F54" s="35"/>
      <c r="G54" s="35"/>
      <c r="H54" s="35"/>
      <c r="I54" s="35"/>
      <c r="K54" s="36" t="s">
        <v>441</v>
      </c>
      <c r="L54" t="s">
        <v>12</v>
      </c>
      <c r="M54" t="s">
        <v>129</v>
      </c>
      <c r="N54" t="s">
        <v>477</v>
      </c>
      <c r="O54" t="s">
        <v>443</v>
      </c>
    </row>
    <row r="55" spans="1:15" ht="12.75" customHeight="1" x14ac:dyDescent="0.25">
      <c r="A55" s="35" t="s">
        <v>121</v>
      </c>
      <c r="B55" s="35" t="s">
        <v>122</v>
      </c>
      <c r="C55" s="35" t="s">
        <v>478</v>
      </c>
      <c r="D55" s="35" t="s">
        <v>476</v>
      </c>
      <c r="E55" s="35" t="s">
        <v>120</v>
      </c>
      <c r="F55" s="35"/>
      <c r="G55" s="35"/>
      <c r="H55" s="35"/>
      <c r="I55" s="35"/>
      <c r="K55" s="36" t="s">
        <v>441</v>
      </c>
      <c r="L55" t="s">
        <v>12</v>
      </c>
      <c r="M55" t="s">
        <v>479</v>
      </c>
      <c r="N55" t="s">
        <v>480</v>
      </c>
      <c r="O55" t="s">
        <v>443</v>
      </c>
    </row>
    <row r="56" spans="1:15" ht="12.75" customHeight="1" x14ac:dyDescent="0.25">
      <c r="A56" s="35" t="s">
        <v>127</v>
      </c>
      <c r="B56" s="35" t="s">
        <v>128</v>
      </c>
      <c r="C56" s="35" t="s">
        <v>475</v>
      </c>
      <c r="D56" s="35" t="s">
        <v>476</v>
      </c>
      <c r="E56" s="35" t="s">
        <v>126</v>
      </c>
      <c r="F56" s="35"/>
      <c r="G56" s="35"/>
      <c r="H56" s="35"/>
      <c r="I56" s="35"/>
      <c r="K56" s="36" t="s">
        <v>441</v>
      </c>
      <c r="L56" t="s">
        <v>12</v>
      </c>
      <c r="M56" t="s">
        <v>126</v>
      </c>
      <c r="N56" t="s">
        <v>481</v>
      </c>
      <c r="O56" t="s">
        <v>443</v>
      </c>
    </row>
    <row r="57" spans="1:15" ht="12.75" customHeight="1" x14ac:dyDescent="0.25">
      <c r="A57" s="35" t="s">
        <v>124</v>
      </c>
      <c r="B57" s="35" t="s">
        <v>125</v>
      </c>
      <c r="C57" s="35" t="s">
        <v>478</v>
      </c>
      <c r="D57" s="35" t="s">
        <v>476</v>
      </c>
      <c r="E57" s="35" t="s">
        <v>123</v>
      </c>
      <c r="F57" s="35"/>
      <c r="G57" s="35"/>
      <c r="H57" s="35"/>
      <c r="I57" s="35"/>
      <c r="K57" s="36" t="s">
        <v>441</v>
      </c>
      <c r="L57" t="s">
        <v>12</v>
      </c>
      <c r="M57" t="s">
        <v>469</v>
      </c>
      <c r="N57" t="s">
        <v>482</v>
      </c>
      <c r="O57" t="s">
        <v>443</v>
      </c>
    </row>
    <row r="58" spans="1:15" ht="12.75" customHeight="1" x14ac:dyDescent="0.25">
      <c r="A58" s="35" t="s">
        <v>110</v>
      </c>
      <c r="B58" s="35" t="s">
        <v>111</v>
      </c>
      <c r="C58" s="35" t="s">
        <v>483</v>
      </c>
      <c r="D58" s="35" t="s">
        <v>476</v>
      </c>
      <c r="E58" s="35" t="s">
        <v>109</v>
      </c>
      <c r="F58" s="35"/>
      <c r="G58" s="35"/>
      <c r="H58" s="35"/>
      <c r="I58" s="35"/>
      <c r="K58" s="36" t="s">
        <v>441</v>
      </c>
      <c r="L58" t="s">
        <v>12</v>
      </c>
      <c r="M58" t="s">
        <v>28</v>
      </c>
      <c r="N58" t="s">
        <v>484</v>
      </c>
      <c r="O58" t="s">
        <v>443</v>
      </c>
    </row>
    <row r="59" spans="1:15" ht="12.75" customHeight="1" x14ac:dyDescent="0.25">
      <c r="A59" s="35" t="s">
        <v>112</v>
      </c>
      <c r="B59" s="35" t="s">
        <v>113</v>
      </c>
      <c r="C59" s="35" t="s">
        <v>485</v>
      </c>
      <c r="D59" s="35" t="s">
        <v>476</v>
      </c>
      <c r="E59" s="35" t="s">
        <v>109</v>
      </c>
      <c r="F59" s="35"/>
      <c r="G59" s="35"/>
      <c r="H59" s="35"/>
      <c r="I59" s="35"/>
      <c r="K59" s="36" t="s">
        <v>441</v>
      </c>
      <c r="L59" t="s">
        <v>12</v>
      </c>
      <c r="M59" t="s">
        <v>28</v>
      </c>
      <c r="N59" t="s">
        <v>484</v>
      </c>
      <c r="O59" t="s">
        <v>443</v>
      </c>
    </row>
    <row r="60" spans="1:15" ht="12.75" customHeight="1" x14ac:dyDescent="0.25">
      <c r="A60" s="35" t="s">
        <v>115</v>
      </c>
      <c r="B60" s="35" t="s">
        <v>116</v>
      </c>
      <c r="C60" s="35" t="s">
        <v>485</v>
      </c>
      <c r="D60" s="35" t="s">
        <v>476</v>
      </c>
      <c r="E60" s="35" t="s">
        <v>114</v>
      </c>
      <c r="F60" s="35"/>
      <c r="G60" s="35"/>
      <c r="H60" s="35"/>
      <c r="I60" s="35"/>
      <c r="K60" s="36" t="s">
        <v>441</v>
      </c>
      <c r="L60" t="s">
        <v>12</v>
      </c>
      <c r="M60" t="s">
        <v>114</v>
      </c>
      <c r="N60" t="s">
        <v>486</v>
      </c>
      <c r="O60" t="s">
        <v>443</v>
      </c>
    </row>
    <row r="61" spans="1:15" ht="12.75" customHeight="1" x14ac:dyDescent="0.25">
      <c r="A61" s="35" t="s">
        <v>79</v>
      </c>
      <c r="B61" s="35" t="s">
        <v>80</v>
      </c>
      <c r="C61" s="35" t="s">
        <v>472</v>
      </c>
      <c r="D61" s="35" t="s">
        <v>476</v>
      </c>
      <c r="E61" s="35" t="s">
        <v>78</v>
      </c>
      <c r="F61" s="35"/>
      <c r="G61" s="35"/>
      <c r="H61" s="35"/>
      <c r="I61" s="35"/>
      <c r="K61" s="36" t="s">
        <v>441</v>
      </c>
      <c r="L61" t="s">
        <v>12</v>
      </c>
      <c r="M61" t="s">
        <v>180</v>
      </c>
      <c r="N61" t="s">
        <v>487</v>
      </c>
      <c r="O61" t="s">
        <v>443</v>
      </c>
    </row>
    <row r="62" spans="1:15" ht="12.75" customHeight="1" x14ac:dyDescent="0.25">
      <c r="A62" s="35" t="s">
        <v>118</v>
      </c>
      <c r="B62" s="35" t="s">
        <v>119</v>
      </c>
      <c r="C62" s="35" t="s">
        <v>3</v>
      </c>
      <c r="D62" s="35" t="s">
        <v>476</v>
      </c>
      <c r="E62" s="35" t="s">
        <v>117</v>
      </c>
      <c r="F62" s="35"/>
      <c r="G62" s="35"/>
      <c r="H62" s="35"/>
      <c r="I62" s="35"/>
      <c r="K62" s="36" t="s">
        <v>441</v>
      </c>
      <c r="L62" t="s">
        <v>12</v>
      </c>
      <c r="M62" t="s">
        <v>61</v>
      </c>
      <c r="N62" t="s">
        <v>488</v>
      </c>
      <c r="O62" t="s">
        <v>443</v>
      </c>
    </row>
    <row r="63" spans="1:15" ht="12.75" customHeight="1" x14ac:dyDescent="0.25">
      <c r="A63" s="35" t="s">
        <v>489</v>
      </c>
      <c r="B63" s="35" t="s">
        <v>490</v>
      </c>
      <c r="C63" s="35" t="s">
        <v>491</v>
      </c>
      <c r="D63" s="35" t="s">
        <v>476</v>
      </c>
      <c r="E63" s="35" t="s">
        <v>328</v>
      </c>
      <c r="F63" s="35"/>
      <c r="G63" s="35"/>
      <c r="H63" s="35"/>
      <c r="I63" s="35"/>
      <c r="K63" s="36" t="s">
        <v>441</v>
      </c>
      <c r="L63" t="s">
        <v>12</v>
      </c>
      <c r="M63" t="s">
        <v>31</v>
      </c>
      <c r="N63" t="s">
        <v>492</v>
      </c>
      <c r="O63" t="s">
        <v>443</v>
      </c>
    </row>
    <row r="64" spans="1:15" ht="12.75" customHeight="1" x14ac:dyDescent="0.25">
      <c r="A64" s="35" t="s">
        <v>493</v>
      </c>
      <c r="B64" s="35" t="s">
        <v>494</v>
      </c>
      <c r="C64" s="35" t="s">
        <v>491</v>
      </c>
      <c r="D64" s="35" t="s">
        <v>476</v>
      </c>
      <c r="E64" s="35" t="s">
        <v>328</v>
      </c>
      <c r="F64" s="35"/>
      <c r="G64" s="35"/>
      <c r="H64" s="35"/>
      <c r="I64" s="35"/>
      <c r="K64" s="36" t="s">
        <v>441</v>
      </c>
      <c r="L64" t="s">
        <v>12</v>
      </c>
      <c r="M64" t="s">
        <v>31</v>
      </c>
      <c r="N64" t="s">
        <v>492</v>
      </c>
      <c r="O64" t="s">
        <v>443</v>
      </c>
    </row>
    <row r="65" spans="1:16" ht="12.75" customHeight="1" x14ac:dyDescent="0.25">
      <c r="A65" s="35" t="s">
        <v>495</v>
      </c>
      <c r="B65" s="35" t="s">
        <v>496</v>
      </c>
      <c r="C65" s="35" t="s">
        <v>491</v>
      </c>
      <c r="D65" s="35" t="s">
        <v>476</v>
      </c>
      <c r="E65" s="35" t="s">
        <v>328</v>
      </c>
      <c r="F65" s="35"/>
      <c r="G65" s="35"/>
      <c r="H65" s="35"/>
      <c r="I65" s="35"/>
      <c r="K65" s="36" t="s">
        <v>441</v>
      </c>
      <c r="L65" t="s">
        <v>12</v>
      </c>
      <c r="M65" t="s">
        <v>31</v>
      </c>
      <c r="N65" t="s">
        <v>492</v>
      </c>
      <c r="O65" t="s">
        <v>443</v>
      </c>
    </row>
    <row r="66" spans="1:16" ht="12.75" customHeight="1" x14ac:dyDescent="0.25">
      <c r="A66" s="35" t="s">
        <v>497</v>
      </c>
      <c r="B66" s="35" t="s">
        <v>498</v>
      </c>
      <c r="C66" s="35" t="s">
        <v>491</v>
      </c>
      <c r="D66" s="35" t="s">
        <v>476</v>
      </c>
      <c r="E66" s="35" t="s">
        <v>328</v>
      </c>
      <c r="F66" s="35"/>
      <c r="G66" s="35"/>
      <c r="H66" s="35"/>
      <c r="I66" s="35"/>
      <c r="K66" s="36" t="s">
        <v>441</v>
      </c>
      <c r="L66" t="s">
        <v>12</v>
      </c>
      <c r="M66" t="s">
        <v>31</v>
      </c>
      <c r="N66" t="s">
        <v>492</v>
      </c>
      <c r="O66" t="s">
        <v>443</v>
      </c>
    </row>
    <row r="67" spans="1:16" ht="12.75" customHeight="1" x14ac:dyDescent="0.25">
      <c r="A67" s="35" t="s">
        <v>499</v>
      </c>
      <c r="B67" s="35" t="s">
        <v>500</v>
      </c>
      <c r="C67" s="35" t="s">
        <v>501</v>
      </c>
      <c r="D67" s="35" t="s">
        <v>476</v>
      </c>
      <c r="E67" s="35" t="s">
        <v>502</v>
      </c>
      <c r="F67" s="35"/>
      <c r="G67" s="35"/>
      <c r="H67" s="35"/>
      <c r="I67" s="35"/>
      <c r="K67" s="36" t="s">
        <v>441</v>
      </c>
      <c r="L67" t="s">
        <v>503</v>
      </c>
      <c r="M67" t="s">
        <v>180</v>
      </c>
      <c r="N67" t="s">
        <v>504</v>
      </c>
      <c r="O67" t="s">
        <v>443</v>
      </c>
    </row>
    <row r="68" spans="1:16" ht="12.75" customHeight="1" x14ac:dyDescent="0.25">
      <c r="A68" s="35" t="s">
        <v>505</v>
      </c>
      <c r="B68" s="35" t="s">
        <v>506</v>
      </c>
      <c r="C68" s="35" t="s">
        <v>507</v>
      </c>
      <c r="D68" s="35" t="s">
        <v>476</v>
      </c>
      <c r="E68" s="35" t="s">
        <v>6</v>
      </c>
      <c r="F68" s="35"/>
      <c r="G68" s="35"/>
      <c r="H68" s="35"/>
      <c r="I68" s="35"/>
      <c r="K68" s="36" t="s">
        <v>441</v>
      </c>
      <c r="L68" t="s">
        <v>503</v>
      </c>
      <c r="M68" t="s">
        <v>6</v>
      </c>
      <c r="N68" t="s">
        <v>508</v>
      </c>
      <c r="O68" t="s">
        <v>443</v>
      </c>
    </row>
    <row r="69" spans="1:16" ht="12.75" customHeight="1" x14ac:dyDescent="0.25">
      <c r="A69" s="35" t="s">
        <v>509</v>
      </c>
      <c r="B69" s="35" t="s">
        <v>510</v>
      </c>
      <c r="C69" s="35" t="s">
        <v>511</v>
      </c>
      <c r="D69" s="35" t="s">
        <v>512</v>
      </c>
      <c r="E69" s="35" t="s">
        <v>10</v>
      </c>
      <c r="F69" s="35"/>
      <c r="G69" s="35"/>
      <c r="H69" s="35"/>
      <c r="I69" s="35"/>
      <c r="K69" s="36" t="s">
        <v>441</v>
      </c>
      <c r="L69" t="s">
        <v>503</v>
      </c>
      <c r="M69" t="s">
        <v>6</v>
      </c>
      <c r="N69" t="s">
        <v>508</v>
      </c>
      <c r="O69" t="s">
        <v>443</v>
      </c>
    </row>
    <row r="70" spans="1:16" ht="12.75" customHeight="1" x14ac:dyDescent="0.25">
      <c r="A70" s="35" t="s">
        <v>513</v>
      </c>
      <c r="B70" s="35" t="s">
        <v>514</v>
      </c>
      <c r="C70" s="35" t="s">
        <v>507</v>
      </c>
      <c r="D70" s="35" t="s">
        <v>476</v>
      </c>
      <c r="E70" s="35" t="s">
        <v>515</v>
      </c>
      <c r="F70" s="35"/>
      <c r="G70" s="35"/>
      <c r="H70" s="35"/>
      <c r="I70" s="35"/>
      <c r="K70" s="36" t="s">
        <v>441</v>
      </c>
      <c r="L70" t="s">
        <v>503</v>
      </c>
      <c r="M70" t="s">
        <v>12</v>
      </c>
      <c r="N70" t="s">
        <v>516</v>
      </c>
      <c r="O70" t="s">
        <v>443</v>
      </c>
    </row>
    <row r="71" spans="1:16" ht="12.75" customHeight="1" x14ac:dyDescent="0.25">
      <c r="A71" s="35" t="s">
        <v>517</v>
      </c>
      <c r="B71" s="35" t="s">
        <v>518</v>
      </c>
      <c r="C71" s="35" t="s">
        <v>507</v>
      </c>
      <c r="D71" s="35" t="s">
        <v>476</v>
      </c>
      <c r="E71" s="35" t="s">
        <v>502</v>
      </c>
      <c r="F71" s="35"/>
      <c r="G71" s="35"/>
      <c r="H71" s="35"/>
      <c r="I71" s="35"/>
      <c r="K71" s="36" t="s">
        <v>441</v>
      </c>
      <c r="L71" t="s">
        <v>503</v>
      </c>
      <c r="M71" t="s">
        <v>180</v>
      </c>
      <c r="N71" t="s">
        <v>504</v>
      </c>
      <c r="O71" t="s">
        <v>443</v>
      </c>
      <c r="P71" t="s">
        <v>519</v>
      </c>
    </row>
    <row r="72" spans="1:16" ht="12.75" customHeight="1" x14ac:dyDescent="0.25">
      <c r="A72" s="35" t="s">
        <v>520</v>
      </c>
      <c r="B72" s="35" t="s">
        <v>521</v>
      </c>
      <c r="C72" s="35" t="s">
        <v>522</v>
      </c>
      <c r="D72" s="35" t="s">
        <v>476</v>
      </c>
      <c r="E72" s="35" t="s">
        <v>515</v>
      </c>
      <c r="F72" s="35"/>
      <c r="G72" s="35"/>
      <c r="H72" s="35"/>
      <c r="I72" s="35"/>
      <c r="K72" s="36" t="s">
        <v>441</v>
      </c>
      <c r="L72" t="s">
        <v>503</v>
      </c>
      <c r="M72" t="s">
        <v>12</v>
      </c>
      <c r="N72" t="s">
        <v>516</v>
      </c>
      <c r="O72" t="s">
        <v>443</v>
      </c>
    </row>
    <row r="73" spans="1:16" ht="12.75" customHeight="1" x14ac:dyDescent="0.25">
      <c r="A73" s="35" t="s">
        <v>523</v>
      </c>
      <c r="B73" s="35" t="s">
        <v>524</v>
      </c>
      <c r="C73" s="35" t="s">
        <v>522</v>
      </c>
      <c r="D73" s="35" t="s">
        <v>476</v>
      </c>
      <c r="E73" s="35" t="s">
        <v>515</v>
      </c>
      <c r="F73" s="35"/>
      <c r="G73" s="35"/>
      <c r="H73" s="35"/>
      <c r="I73" s="35"/>
      <c r="K73" s="36" t="s">
        <v>441</v>
      </c>
      <c r="L73" t="s">
        <v>503</v>
      </c>
      <c r="M73" t="s">
        <v>12</v>
      </c>
      <c r="N73" t="s">
        <v>516</v>
      </c>
      <c r="O73" t="s">
        <v>443</v>
      </c>
    </row>
    <row r="74" spans="1:16" ht="12.75" customHeight="1" x14ac:dyDescent="0.25">
      <c r="A74" s="35" t="s">
        <v>525</v>
      </c>
      <c r="B74" s="35" t="s">
        <v>526</v>
      </c>
      <c r="C74" s="35" t="s">
        <v>511</v>
      </c>
      <c r="D74" s="35" t="s">
        <v>512</v>
      </c>
      <c r="E74" s="35" t="s">
        <v>527</v>
      </c>
      <c r="F74" s="35"/>
      <c r="G74" s="35"/>
      <c r="H74" s="35"/>
      <c r="I74" s="35"/>
      <c r="K74" s="36" t="s">
        <v>441</v>
      </c>
      <c r="L74" t="s">
        <v>503</v>
      </c>
      <c r="M74" t="s">
        <v>12</v>
      </c>
      <c r="N74" t="s">
        <v>516</v>
      </c>
      <c r="O74" t="s">
        <v>443</v>
      </c>
    </row>
    <row r="75" spans="1:16" ht="12.75" customHeight="1" x14ac:dyDescent="0.25">
      <c r="A75" s="35" t="s">
        <v>528</v>
      </c>
      <c r="B75" s="35" t="s">
        <v>529</v>
      </c>
      <c r="C75" s="35" t="s">
        <v>522</v>
      </c>
      <c r="D75" s="35" t="s">
        <v>476</v>
      </c>
      <c r="E75" s="35" t="s">
        <v>515</v>
      </c>
      <c r="F75" s="35"/>
      <c r="G75" s="35"/>
      <c r="H75" s="35"/>
      <c r="I75" s="35"/>
      <c r="K75" s="36" t="s">
        <v>441</v>
      </c>
      <c r="L75" t="s">
        <v>503</v>
      </c>
      <c r="M75" t="s">
        <v>12</v>
      </c>
      <c r="N75" t="s">
        <v>516</v>
      </c>
      <c r="O75" t="s">
        <v>443</v>
      </c>
    </row>
    <row r="76" spans="1:16" ht="12.75" customHeight="1" x14ac:dyDescent="0.25">
      <c r="A76" s="35" t="s">
        <v>530</v>
      </c>
      <c r="B76" s="35" t="s">
        <v>531</v>
      </c>
      <c r="C76" s="35" t="s">
        <v>522</v>
      </c>
      <c r="D76" s="35" t="s">
        <v>476</v>
      </c>
      <c r="E76" s="35" t="s">
        <v>515</v>
      </c>
      <c r="F76" s="35"/>
      <c r="G76" s="35"/>
      <c r="H76" s="35"/>
      <c r="I76" s="35"/>
      <c r="K76" s="36" t="s">
        <v>441</v>
      </c>
      <c r="L76" t="s">
        <v>503</v>
      </c>
      <c r="M76" t="s">
        <v>12</v>
      </c>
      <c r="N76" t="s">
        <v>516</v>
      </c>
      <c r="O76" t="s">
        <v>443</v>
      </c>
    </row>
    <row r="77" spans="1:16" ht="12.75" customHeight="1" x14ac:dyDescent="0.25">
      <c r="A77" s="35" t="s">
        <v>532</v>
      </c>
      <c r="B77" s="35" t="s">
        <v>533</v>
      </c>
      <c r="C77" s="35" t="s">
        <v>511</v>
      </c>
      <c r="D77" s="35" t="s">
        <v>512</v>
      </c>
      <c r="E77" s="35" t="s">
        <v>527</v>
      </c>
      <c r="F77" s="35"/>
      <c r="G77" s="35"/>
      <c r="H77" s="35"/>
      <c r="I77" s="35"/>
      <c r="K77" s="36" t="s">
        <v>441</v>
      </c>
      <c r="L77" t="s">
        <v>503</v>
      </c>
      <c r="M77" t="s">
        <v>12</v>
      </c>
      <c r="N77" t="s">
        <v>516</v>
      </c>
      <c r="O77" t="s">
        <v>443</v>
      </c>
    </row>
    <row r="78" spans="1:16" ht="12.75" customHeight="1" x14ac:dyDescent="0.25">
      <c r="A78" s="35" t="s">
        <v>534</v>
      </c>
      <c r="B78" s="35" t="s">
        <v>535</v>
      </c>
      <c r="C78" s="35" t="s">
        <v>522</v>
      </c>
      <c r="D78" s="35" t="s">
        <v>476</v>
      </c>
      <c r="E78" s="35" t="s">
        <v>515</v>
      </c>
      <c r="F78" s="35"/>
      <c r="G78" s="35"/>
      <c r="H78" s="35"/>
      <c r="I78" s="35"/>
      <c r="K78" s="36" t="s">
        <v>441</v>
      </c>
      <c r="L78" t="s">
        <v>503</v>
      </c>
      <c r="M78" t="s">
        <v>12</v>
      </c>
      <c r="N78" t="s">
        <v>516</v>
      </c>
      <c r="O78" t="s">
        <v>443</v>
      </c>
    </row>
    <row r="79" spans="1:16" ht="12.75" customHeight="1" x14ac:dyDescent="0.25">
      <c r="A79" s="35" t="s">
        <v>536</v>
      </c>
      <c r="B79" s="35" t="s">
        <v>537</v>
      </c>
      <c r="C79" s="35" t="s">
        <v>522</v>
      </c>
      <c r="D79" s="35" t="s">
        <v>476</v>
      </c>
      <c r="E79" s="35" t="s">
        <v>515</v>
      </c>
      <c r="F79" s="35"/>
      <c r="G79" s="35"/>
      <c r="H79" s="35"/>
      <c r="I79" s="35"/>
      <c r="K79" s="36" t="s">
        <v>441</v>
      </c>
      <c r="L79" t="s">
        <v>503</v>
      </c>
      <c r="M79" t="s">
        <v>12</v>
      </c>
      <c r="N79" t="s">
        <v>516</v>
      </c>
      <c r="O79" t="s">
        <v>443</v>
      </c>
    </row>
    <row r="80" spans="1:16" ht="12.75" customHeight="1" x14ac:dyDescent="0.25">
      <c r="A80" s="35" t="s">
        <v>538</v>
      </c>
      <c r="B80" s="35" t="s">
        <v>539</v>
      </c>
      <c r="C80" s="35" t="s">
        <v>511</v>
      </c>
      <c r="D80" s="35" t="s">
        <v>512</v>
      </c>
      <c r="E80" s="35" t="s">
        <v>527</v>
      </c>
      <c r="F80" s="35"/>
      <c r="G80" s="35"/>
      <c r="H80" s="35"/>
      <c r="I80" s="35"/>
      <c r="K80" s="36" t="s">
        <v>441</v>
      </c>
      <c r="L80" t="s">
        <v>503</v>
      </c>
      <c r="M80" t="s">
        <v>12</v>
      </c>
      <c r="N80" t="s">
        <v>516</v>
      </c>
      <c r="O80" t="s">
        <v>443</v>
      </c>
    </row>
    <row r="81" spans="1:16" ht="12.75" customHeight="1" x14ac:dyDescent="0.25">
      <c r="A81" s="35" t="s">
        <v>540</v>
      </c>
      <c r="B81" s="35" t="s">
        <v>541</v>
      </c>
      <c r="C81" s="35" t="s">
        <v>542</v>
      </c>
      <c r="D81" s="35" t="s">
        <v>476</v>
      </c>
      <c r="E81" s="35" t="s">
        <v>543</v>
      </c>
      <c r="F81" s="35"/>
      <c r="G81" s="35"/>
      <c r="H81" s="35"/>
      <c r="I81" s="35"/>
      <c r="K81" s="36" t="s">
        <v>441</v>
      </c>
      <c r="L81" t="s">
        <v>503</v>
      </c>
      <c r="M81" t="s">
        <v>223</v>
      </c>
      <c r="N81" t="s">
        <v>544</v>
      </c>
      <c r="O81" t="s">
        <v>443</v>
      </c>
    </row>
    <row r="82" spans="1:16" ht="12.75" customHeight="1" x14ac:dyDescent="0.25">
      <c r="A82" s="35" t="s">
        <v>545</v>
      </c>
      <c r="B82" s="35" t="s">
        <v>546</v>
      </c>
      <c r="C82" s="35" t="s">
        <v>507</v>
      </c>
      <c r="D82" s="35" t="s">
        <v>476</v>
      </c>
      <c r="E82" s="35" t="s">
        <v>515</v>
      </c>
      <c r="F82" s="35"/>
      <c r="G82" s="35"/>
      <c r="H82" s="35"/>
      <c r="I82" s="35"/>
      <c r="K82" s="36" t="s">
        <v>441</v>
      </c>
      <c r="L82" t="s">
        <v>503</v>
      </c>
      <c r="M82" t="s">
        <v>12</v>
      </c>
      <c r="N82" t="s">
        <v>516</v>
      </c>
      <c r="O82" t="s">
        <v>443</v>
      </c>
    </row>
    <row r="83" spans="1:16" ht="12.75" customHeight="1" x14ac:dyDescent="0.25">
      <c r="A83" s="35" t="s">
        <v>547</v>
      </c>
      <c r="B83" s="35" t="s">
        <v>548</v>
      </c>
      <c r="C83" s="35" t="s">
        <v>542</v>
      </c>
      <c r="D83" s="35" t="s">
        <v>476</v>
      </c>
      <c r="E83" s="35" t="s">
        <v>543</v>
      </c>
      <c r="F83" s="35"/>
      <c r="G83" s="35"/>
      <c r="H83" s="35"/>
      <c r="I83" s="35"/>
      <c r="K83" s="36" t="s">
        <v>441</v>
      </c>
      <c r="L83" t="s">
        <v>503</v>
      </c>
      <c r="M83" t="s">
        <v>223</v>
      </c>
      <c r="N83" t="s">
        <v>544</v>
      </c>
      <c r="O83" t="s">
        <v>443</v>
      </c>
    </row>
    <row r="84" spans="1:16" ht="12.75" customHeight="1" x14ac:dyDescent="0.25">
      <c r="A84" s="35" t="s">
        <v>549</v>
      </c>
      <c r="B84" s="35" t="s">
        <v>550</v>
      </c>
      <c r="C84" s="35" t="s">
        <v>522</v>
      </c>
      <c r="D84" s="35" t="s">
        <v>476</v>
      </c>
      <c r="E84" s="35" t="s">
        <v>184</v>
      </c>
      <c r="F84" s="35"/>
      <c r="G84" s="35"/>
      <c r="H84" s="35"/>
      <c r="I84" s="35"/>
      <c r="K84" s="36" t="s">
        <v>441</v>
      </c>
      <c r="L84" t="s">
        <v>503</v>
      </c>
      <c r="M84" t="s">
        <v>12</v>
      </c>
      <c r="N84" t="s">
        <v>516</v>
      </c>
      <c r="O84" t="s">
        <v>443</v>
      </c>
    </row>
    <row r="85" spans="1:16" ht="12.75" customHeight="1" x14ac:dyDescent="0.25">
      <c r="A85" s="35" t="s">
        <v>551</v>
      </c>
      <c r="B85" s="35" t="s">
        <v>552</v>
      </c>
      <c r="C85" s="35" t="s">
        <v>522</v>
      </c>
      <c r="D85" s="35" t="s">
        <v>476</v>
      </c>
      <c r="E85" s="35" t="s">
        <v>184</v>
      </c>
      <c r="F85" s="35"/>
      <c r="G85" s="35"/>
      <c r="H85" s="35"/>
      <c r="I85" s="35"/>
      <c r="K85" s="36" t="s">
        <v>441</v>
      </c>
      <c r="L85" t="s">
        <v>503</v>
      </c>
      <c r="M85" t="s">
        <v>12</v>
      </c>
      <c r="N85" t="s">
        <v>516</v>
      </c>
      <c r="O85" t="s">
        <v>443</v>
      </c>
    </row>
    <row r="86" spans="1:16" ht="12.75" customHeight="1" x14ac:dyDescent="0.25">
      <c r="A86" s="35" t="s">
        <v>553</v>
      </c>
      <c r="B86" s="35" t="s">
        <v>554</v>
      </c>
      <c r="C86" s="35" t="s">
        <v>522</v>
      </c>
      <c r="D86" s="35" t="s">
        <v>476</v>
      </c>
      <c r="E86" s="35" t="s">
        <v>184</v>
      </c>
      <c r="F86" s="35"/>
      <c r="G86" s="35"/>
      <c r="H86" s="35"/>
      <c r="I86" s="35"/>
      <c r="K86" s="36" t="s">
        <v>441</v>
      </c>
      <c r="L86" t="s">
        <v>503</v>
      </c>
      <c r="M86" t="s">
        <v>12</v>
      </c>
      <c r="N86" t="s">
        <v>516</v>
      </c>
      <c r="O86" t="s">
        <v>443</v>
      </c>
    </row>
    <row r="87" spans="1:16" ht="12.75" customHeight="1" x14ac:dyDescent="0.25">
      <c r="A87" s="35" t="s">
        <v>555</v>
      </c>
      <c r="B87" s="35" t="s">
        <v>556</v>
      </c>
      <c r="C87" s="35" t="s">
        <v>522</v>
      </c>
      <c r="D87" s="35" t="s">
        <v>476</v>
      </c>
      <c r="E87" s="35" t="s">
        <v>515</v>
      </c>
      <c r="F87" s="35"/>
      <c r="G87" s="35"/>
      <c r="H87" s="35"/>
      <c r="I87" s="35"/>
      <c r="K87" s="36" t="s">
        <v>441</v>
      </c>
      <c r="L87" t="s">
        <v>503</v>
      </c>
      <c r="M87" t="s">
        <v>12</v>
      </c>
      <c r="N87" t="s">
        <v>516</v>
      </c>
      <c r="O87" t="s">
        <v>443</v>
      </c>
    </row>
    <row r="88" spans="1:16" ht="12.75" customHeight="1" x14ac:dyDescent="0.25">
      <c r="A88" s="35" t="s">
        <v>557</v>
      </c>
      <c r="B88" s="35" t="s">
        <v>558</v>
      </c>
      <c r="C88" s="35" t="s">
        <v>501</v>
      </c>
      <c r="D88" s="35" t="s">
        <v>476</v>
      </c>
      <c r="E88" s="35" t="s">
        <v>502</v>
      </c>
      <c r="F88" s="35"/>
      <c r="G88" s="35"/>
      <c r="H88" s="35"/>
      <c r="I88" s="35"/>
      <c r="K88" s="36" t="s">
        <v>441</v>
      </c>
      <c r="L88" t="s">
        <v>503</v>
      </c>
      <c r="M88" t="s">
        <v>180</v>
      </c>
      <c r="N88" t="s">
        <v>504</v>
      </c>
      <c r="O88" t="s">
        <v>443</v>
      </c>
      <c r="P88" t="s">
        <v>559</v>
      </c>
    </row>
    <row r="89" spans="1:16" ht="12.75" customHeight="1" x14ac:dyDescent="0.25">
      <c r="A89" s="35" t="s">
        <v>560</v>
      </c>
      <c r="B89" s="35" t="s">
        <v>561</v>
      </c>
      <c r="C89" s="35" t="s">
        <v>507</v>
      </c>
      <c r="D89" s="35" t="s">
        <v>476</v>
      </c>
      <c r="E89" s="35" t="s">
        <v>515</v>
      </c>
      <c r="F89" s="35"/>
      <c r="G89" s="35"/>
      <c r="H89" s="35"/>
      <c r="I89" s="35"/>
      <c r="K89" s="36" t="s">
        <v>441</v>
      </c>
      <c r="L89" t="s">
        <v>503</v>
      </c>
      <c r="M89" t="s">
        <v>12</v>
      </c>
      <c r="N89" t="s">
        <v>516</v>
      </c>
      <c r="O89" t="s">
        <v>443</v>
      </c>
    </row>
    <row r="90" spans="1:16" ht="12.75" customHeight="1" x14ac:dyDescent="0.25">
      <c r="A90" s="35" t="s">
        <v>562</v>
      </c>
      <c r="B90" s="35" t="s">
        <v>563</v>
      </c>
      <c r="C90" s="35" t="s">
        <v>564</v>
      </c>
      <c r="D90" s="35" t="s">
        <v>476</v>
      </c>
      <c r="E90" s="35" t="s">
        <v>6</v>
      </c>
      <c r="F90" s="35"/>
      <c r="G90" s="35"/>
      <c r="H90" s="35"/>
      <c r="I90" s="35"/>
      <c r="K90" s="36" t="s">
        <v>441</v>
      </c>
      <c r="L90" t="s">
        <v>503</v>
      </c>
      <c r="M90" t="s">
        <v>6</v>
      </c>
      <c r="N90" t="s">
        <v>508</v>
      </c>
      <c r="O90" t="s">
        <v>443</v>
      </c>
    </row>
    <row r="91" spans="1:16" ht="12.75" customHeight="1" x14ac:dyDescent="0.25">
      <c r="A91" s="35" t="s">
        <v>565</v>
      </c>
      <c r="B91" s="35" t="s">
        <v>566</v>
      </c>
      <c r="C91" s="35" t="s">
        <v>564</v>
      </c>
      <c r="D91" s="35" t="s">
        <v>476</v>
      </c>
      <c r="E91" s="35" t="s">
        <v>6</v>
      </c>
      <c r="F91" s="35"/>
      <c r="G91" s="35"/>
      <c r="H91" s="35"/>
      <c r="I91" s="35"/>
      <c r="K91" s="36" t="s">
        <v>441</v>
      </c>
      <c r="L91" t="s">
        <v>503</v>
      </c>
      <c r="M91" t="s">
        <v>6</v>
      </c>
      <c r="N91" t="s">
        <v>508</v>
      </c>
      <c r="O91" t="s">
        <v>443</v>
      </c>
    </row>
    <row r="92" spans="1:16" ht="12.75" customHeight="1" x14ac:dyDescent="0.25">
      <c r="A92" s="35" t="s">
        <v>567</v>
      </c>
      <c r="B92" s="35" t="s">
        <v>568</v>
      </c>
      <c r="C92" s="35" t="s">
        <v>564</v>
      </c>
      <c r="D92" s="35" t="s">
        <v>476</v>
      </c>
      <c r="E92" s="35" t="s">
        <v>6</v>
      </c>
      <c r="F92" s="35"/>
      <c r="G92" s="35"/>
      <c r="H92" s="35"/>
      <c r="I92" s="35"/>
      <c r="K92" s="36" t="s">
        <v>441</v>
      </c>
      <c r="L92" t="s">
        <v>503</v>
      </c>
      <c r="M92" t="s">
        <v>6</v>
      </c>
      <c r="N92" t="s">
        <v>508</v>
      </c>
      <c r="O92" t="s">
        <v>443</v>
      </c>
    </row>
    <row r="93" spans="1:16" ht="12.75" customHeight="1" x14ac:dyDescent="0.25">
      <c r="A93" s="35" t="s">
        <v>569</v>
      </c>
      <c r="B93" s="35" t="s">
        <v>570</v>
      </c>
      <c r="C93" s="35" t="s">
        <v>564</v>
      </c>
      <c r="D93" s="35" t="s">
        <v>476</v>
      </c>
      <c r="E93" s="35" t="s">
        <v>6</v>
      </c>
      <c r="F93" s="35"/>
      <c r="G93" s="35"/>
      <c r="H93" s="35"/>
      <c r="I93" s="35"/>
      <c r="K93" s="36" t="s">
        <v>441</v>
      </c>
      <c r="L93" t="s">
        <v>503</v>
      </c>
      <c r="M93" t="s">
        <v>6</v>
      </c>
      <c r="N93" t="s">
        <v>508</v>
      </c>
      <c r="O93" t="s">
        <v>443</v>
      </c>
    </row>
    <row r="94" spans="1:16" ht="12.75" customHeight="1" x14ac:dyDescent="0.25">
      <c r="A94" s="35" t="s">
        <v>571</v>
      </c>
      <c r="B94" s="35" t="s">
        <v>572</v>
      </c>
      <c r="C94" s="35" t="s">
        <v>507</v>
      </c>
      <c r="D94" s="35" t="s">
        <v>476</v>
      </c>
      <c r="E94" s="35" t="s">
        <v>515</v>
      </c>
      <c r="F94" s="35"/>
      <c r="G94" s="35"/>
      <c r="H94" s="35"/>
      <c r="I94" s="35"/>
      <c r="K94" s="36" t="s">
        <v>441</v>
      </c>
      <c r="L94" t="s">
        <v>503</v>
      </c>
      <c r="M94" t="s">
        <v>12</v>
      </c>
      <c r="N94" t="s">
        <v>516</v>
      </c>
      <c r="O94" t="s">
        <v>443</v>
      </c>
    </row>
    <row r="95" spans="1:16" ht="12.75" customHeight="1" x14ac:dyDescent="0.25">
      <c r="A95" s="35" t="s">
        <v>573</v>
      </c>
      <c r="B95" s="35" t="s">
        <v>574</v>
      </c>
      <c r="C95" s="35" t="s">
        <v>507</v>
      </c>
      <c r="D95" s="35" t="s">
        <v>476</v>
      </c>
      <c r="E95" s="35" t="s">
        <v>515</v>
      </c>
      <c r="F95" s="35"/>
      <c r="G95" s="35"/>
      <c r="H95" s="35"/>
      <c r="I95" s="35"/>
      <c r="K95" s="36" t="s">
        <v>441</v>
      </c>
      <c r="L95" t="s">
        <v>503</v>
      </c>
      <c r="M95" t="s">
        <v>12</v>
      </c>
      <c r="N95" t="s">
        <v>516</v>
      </c>
      <c r="O95" t="s">
        <v>443</v>
      </c>
    </row>
    <row r="96" spans="1:16" ht="12.75" customHeight="1" x14ac:dyDescent="0.25">
      <c r="A96" s="35" t="s">
        <v>575</v>
      </c>
      <c r="B96" s="35" t="s">
        <v>576</v>
      </c>
      <c r="C96" s="35" t="s">
        <v>507</v>
      </c>
      <c r="D96" s="35" t="s">
        <v>476</v>
      </c>
      <c r="E96" s="35" t="s">
        <v>515</v>
      </c>
      <c r="F96" s="35"/>
      <c r="G96" s="35"/>
      <c r="H96" s="35"/>
      <c r="I96" s="35"/>
      <c r="K96" s="36" t="s">
        <v>441</v>
      </c>
      <c r="L96" t="s">
        <v>503</v>
      </c>
      <c r="M96" t="s">
        <v>12</v>
      </c>
      <c r="N96" t="s">
        <v>516</v>
      </c>
      <c r="O96" t="s">
        <v>443</v>
      </c>
    </row>
    <row r="97" spans="1:15" ht="12.75" customHeight="1" x14ac:dyDescent="0.25">
      <c r="A97" s="35" t="s">
        <v>577</v>
      </c>
      <c r="B97" s="35" t="s">
        <v>578</v>
      </c>
      <c r="C97" s="35" t="s">
        <v>507</v>
      </c>
      <c r="D97" s="35" t="s">
        <v>476</v>
      </c>
      <c r="E97" s="35" t="s">
        <v>515</v>
      </c>
      <c r="F97" s="35"/>
      <c r="G97" s="35"/>
      <c r="H97" s="35"/>
      <c r="I97" s="35"/>
      <c r="K97" s="36" t="s">
        <v>441</v>
      </c>
      <c r="L97" t="s">
        <v>503</v>
      </c>
      <c r="M97" t="s">
        <v>12</v>
      </c>
      <c r="N97" t="s">
        <v>516</v>
      </c>
      <c r="O97" t="s">
        <v>443</v>
      </c>
    </row>
    <row r="98" spans="1:15" ht="12.75" customHeight="1" x14ac:dyDescent="0.25">
      <c r="A98" s="35" t="s">
        <v>579</v>
      </c>
      <c r="B98" s="35" t="s">
        <v>580</v>
      </c>
      <c r="C98" s="35" t="s">
        <v>507</v>
      </c>
      <c r="D98" s="35" t="s">
        <v>476</v>
      </c>
      <c r="E98" s="35" t="s">
        <v>515</v>
      </c>
      <c r="F98" s="35"/>
      <c r="G98" s="35"/>
      <c r="H98" s="35"/>
      <c r="I98" s="35"/>
      <c r="K98" s="36" t="s">
        <v>441</v>
      </c>
      <c r="L98" t="s">
        <v>503</v>
      </c>
      <c r="M98" t="s">
        <v>12</v>
      </c>
      <c r="N98" t="s">
        <v>516</v>
      </c>
      <c r="O98" t="s">
        <v>443</v>
      </c>
    </row>
    <row r="99" spans="1:15" ht="12.75" customHeight="1" x14ac:dyDescent="0.25">
      <c r="A99" s="35" t="s">
        <v>581</v>
      </c>
      <c r="B99" s="35" t="s">
        <v>582</v>
      </c>
      <c r="C99" s="35" t="s">
        <v>507</v>
      </c>
      <c r="D99" s="35" t="s">
        <v>476</v>
      </c>
      <c r="E99" s="35" t="s">
        <v>515</v>
      </c>
      <c r="F99" s="35"/>
      <c r="G99" s="35"/>
      <c r="H99" s="35"/>
      <c r="I99" s="35"/>
      <c r="K99" s="36" t="s">
        <v>441</v>
      </c>
      <c r="L99" t="s">
        <v>503</v>
      </c>
      <c r="M99" t="s">
        <v>12</v>
      </c>
      <c r="N99" t="s">
        <v>516</v>
      </c>
      <c r="O99" t="s">
        <v>443</v>
      </c>
    </row>
    <row r="100" spans="1:15" ht="12.75" customHeight="1" x14ac:dyDescent="0.25">
      <c r="A100" s="35" t="s">
        <v>583</v>
      </c>
      <c r="B100" s="35" t="s">
        <v>584</v>
      </c>
      <c r="C100" s="35" t="s">
        <v>507</v>
      </c>
      <c r="D100" s="35" t="s">
        <v>476</v>
      </c>
      <c r="E100" s="35" t="s">
        <v>515</v>
      </c>
      <c r="F100" s="35"/>
      <c r="G100" s="35"/>
      <c r="H100" s="35"/>
      <c r="I100" s="35"/>
      <c r="K100" s="36" t="s">
        <v>441</v>
      </c>
      <c r="L100" t="s">
        <v>503</v>
      </c>
      <c r="M100" t="s">
        <v>12</v>
      </c>
      <c r="N100" t="s">
        <v>516</v>
      </c>
      <c r="O100" t="s">
        <v>443</v>
      </c>
    </row>
    <row r="101" spans="1:15" ht="12.75" customHeight="1" x14ac:dyDescent="0.25">
      <c r="A101" s="35" t="s">
        <v>585</v>
      </c>
      <c r="B101" s="35" t="s">
        <v>586</v>
      </c>
      <c r="C101" s="35" t="s">
        <v>507</v>
      </c>
      <c r="D101" s="35" t="s">
        <v>476</v>
      </c>
      <c r="E101" s="35" t="s">
        <v>515</v>
      </c>
      <c r="F101" s="35"/>
      <c r="G101" s="35"/>
      <c r="H101" s="35"/>
      <c r="I101" s="35"/>
      <c r="K101" s="36" t="s">
        <v>441</v>
      </c>
      <c r="L101" t="s">
        <v>503</v>
      </c>
      <c r="M101" t="s">
        <v>12</v>
      </c>
      <c r="N101" t="s">
        <v>516</v>
      </c>
      <c r="O101" t="s">
        <v>443</v>
      </c>
    </row>
    <row r="102" spans="1:15" ht="12.75" customHeight="1" x14ac:dyDescent="0.25">
      <c r="A102" s="35" t="s">
        <v>587</v>
      </c>
      <c r="B102" s="35" t="s">
        <v>588</v>
      </c>
      <c r="C102" s="35" t="s">
        <v>465</v>
      </c>
      <c r="D102" s="35" t="s">
        <v>476</v>
      </c>
      <c r="E102" s="35" t="s">
        <v>515</v>
      </c>
      <c r="F102" s="35"/>
      <c r="G102" s="35"/>
      <c r="H102" s="35"/>
      <c r="I102" s="35"/>
      <c r="K102" s="36" t="s">
        <v>441</v>
      </c>
      <c r="L102" t="s">
        <v>503</v>
      </c>
      <c r="M102" t="s">
        <v>12</v>
      </c>
      <c r="N102" t="s">
        <v>516</v>
      </c>
      <c r="O102" t="s">
        <v>443</v>
      </c>
    </row>
    <row r="103" spans="1:15" ht="12.75" customHeight="1" x14ac:dyDescent="0.25">
      <c r="A103" s="35" t="s">
        <v>589</v>
      </c>
      <c r="B103" s="35" t="s">
        <v>590</v>
      </c>
      <c r="C103" s="35" t="s">
        <v>465</v>
      </c>
      <c r="D103" s="35" t="s">
        <v>476</v>
      </c>
      <c r="E103" s="35" t="s">
        <v>515</v>
      </c>
      <c r="F103" s="35"/>
      <c r="G103" s="35"/>
      <c r="H103" s="35"/>
      <c r="I103" s="35"/>
      <c r="K103" s="36" t="s">
        <v>441</v>
      </c>
      <c r="L103" t="s">
        <v>503</v>
      </c>
      <c r="M103" t="s">
        <v>12</v>
      </c>
      <c r="N103" t="s">
        <v>516</v>
      </c>
      <c r="O103" t="s">
        <v>443</v>
      </c>
    </row>
    <row r="104" spans="1:15" ht="12.75" customHeight="1" x14ac:dyDescent="0.25">
      <c r="A104" s="35" t="s">
        <v>591</v>
      </c>
      <c r="B104" s="35" t="s">
        <v>592</v>
      </c>
      <c r="C104" s="35" t="s">
        <v>507</v>
      </c>
      <c r="D104" s="35" t="s">
        <v>476</v>
      </c>
      <c r="E104" s="35" t="s">
        <v>515</v>
      </c>
      <c r="F104" s="35"/>
      <c r="G104" s="35"/>
      <c r="H104" s="35"/>
      <c r="I104" s="35"/>
      <c r="K104" s="36" t="s">
        <v>441</v>
      </c>
      <c r="L104" t="s">
        <v>503</v>
      </c>
      <c r="M104" t="s">
        <v>12</v>
      </c>
      <c r="N104" t="s">
        <v>516</v>
      </c>
      <c r="O104" t="s">
        <v>443</v>
      </c>
    </row>
    <row r="105" spans="1:15" ht="12.75" customHeight="1" x14ac:dyDescent="0.25">
      <c r="A105" s="35" t="s">
        <v>593</v>
      </c>
      <c r="B105" s="35" t="s">
        <v>594</v>
      </c>
      <c r="C105" s="35" t="s">
        <v>595</v>
      </c>
      <c r="D105" s="35" t="s">
        <v>476</v>
      </c>
      <c r="E105" s="35" t="s">
        <v>502</v>
      </c>
      <c r="F105" s="35"/>
      <c r="G105" s="35"/>
      <c r="H105" s="35"/>
      <c r="I105" s="35"/>
      <c r="K105" s="36" t="s">
        <v>441</v>
      </c>
      <c r="L105" t="s">
        <v>503</v>
      </c>
      <c r="M105" t="s">
        <v>180</v>
      </c>
      <c r="N105" t="s">
        <v>504</v>
      </c>
      <c r="O105" t="s">
        <v>443</v>
      </c>
    </row>
    <row r="106" spans="1:15" ht="12.75" customHeight="1" x14ac:dyDescent="0.25">
      <c r="A106" s="35" t="s">
        <v>596</v>
      </c>
      <c r="B106" s="35" t="s">
        <v>597</v>
      </c>
      <c r="C106" s="35" t="s">
        <v>595</v>
      </c>
      <c r="D106" s="35" t="s">
        <v>476</v>
      </c>
      <c r="E106" s="35" t="s">
        <v>502</v>
      </c>
      <c r="F106" s="35"/>
      <c r="G106" s="35"/>
      <c r="H106" s="35"/>
      <c r="I106" s="35"/>
      <c r="K106" s="36" t="s">
        <v>441</v>
      </c>
      <c r="L106" t="s">
        <v>503</v>
      </c>
      <c r="M106" t="s">
        <v>180</v>
      </c>
      <c r="N106" t="s">
        <v>504</v>
      </c>
      <c r="O106" t="s">
        <v>443</v>
      </c>
    </row>
    <row r="107" spans="1:15" ht="12.75" customHeight="1" x14ac:dyDescent="0.25">
      <c r="A107" s="35" t="s">
        <v>598</v>
      </c>
      <c r="B107" s="35" t="s">
        <v>599</v>
      </c>
      <c r="C107" s="35" t="s">
        <v>595</v>
      </c>
      <c r="D107" s="35" t="s">
        <v>476</v>
      </c>
      <c r="E107" s="35" t="s">
        <v>502</v>
      </c>
      <c r="F107" s="35"/>
      <c r="G107" s="35"/>
      <c r="H107" s="35"/>
      <c r="I107" s="35"/>
      <c r="K107" s="36" t="s">
        <v>441</v>
      </c>
      <c r="L107" t="s">
        <v>503</v>
      </c>
      <c r="M107" t="s">
        <v>180</v>
      </c>
      <c r="N107" t="s">
        <v>504</v>
      </c>
      <c r="O107" t="s">
        <v>443</v>
      </c>
    </row>
    <row r="108" spans="1:15" ht="12.75" customHeight="1" x14ac:dyDescent="0.25">
      <c r="A108" s="35" t="s">
        <v>600</v>
      </c>
      <c r="B108" s="35" t="s">
        <v>601</v>
      </c>
      <c r="C108" s="35" t="s">
        <v>595</v>
      </c>
      <c r="D108" s="35" t="s">
        <v>476</v>
      </c>
      <c r="E108" s="35" t="s">
        <v>502</v>
      </c>
      <c r="F108" s="35"/>
      <c r="G108" s="35"/>
      <c r="H108" s="35"/>
      <c r="I108" s="35"/>
      <c r="K108" s="36" t="s">
        <v>441</v>
      </c>
      <c r="L108" t="s">
        <v>503</v>
      </c>
      <c r="M108" t="s">
        <v>180</v>
      </c>
      <c r="N108" t="s">
        <v>504</v>
      </c>
      <c r="O108" t="s">
        <v>443</v>
      </c>
    </row>
    <row r="109" spans="1:15" ht="12.75" customHeight="1" x14ac:dyDescent="0.25">
      <c r="A109" s="35" t="s">
        <v>602</v>
      </c>
      <c r="B109" s="35" t="s">
        <v>603</v>
      </c>
      <c r="C109" s="35" t="s">
        <v>595</v>
      </c>
      <c r="D109" s="35" t="s">
        <v>476</v>
      </c>
      <c r="E109" s="35" t="s">
        <v>502</v>
      </c>
      <c r="F109" s="35"/>
      <c r="G109" s="35"/>
      <c r="H109" s="35"/>
      <c r="I109" s="35"/>
      <c r="K109" s="36" t="s">
        <v>441</v>
      </c>
      <c r="L109" t="s">
        <v>503</v>
      </c>
      <c r="M109" t="s">
        <v>180</v>
      </c>
      <c r="N109" t="s">
        <v>504</v>
      </c>
      <c r="O109" t="s">
        <v>443</v>
      </c>
    </row>
    <row r="110" spans="1:15" ht="12.75" customHeight="1" x14ac:dyDescent="0.25">
      <c r="A110" s="35" t="s">
        <v>604</v>
      </c>
      <c r="B110" s="35" t="s">
        <v>605</v>
      </c>
      <c r="C110" s="35" t="s">
        <v>595</v>
      </c>
      <c r="D110" s="35" t="s">
        <v>476</v>
      </c>
      <c r="E110" s="35" t="s">
        <v>502</v>
      </c>
      <c r="F110" s="35"/>
      <c r="G110" s="35"/>
      <c r="H110" s="35"/>
      <c r="I110" s="35"/>
      <c r="K110" s="36" t="s">
        <v>441</v>
      </c>
      <c r="L110" t="s">
        <v>503</v>
      </c>
      <c r="M110" t="s">
        <v>180</v>
      </c>
      <c r="N110" t="s">
        <v>504</v>
      </c>
      <c r="O110" t="s">
        <v>443</v>
      </c>
    </row>
    <row r="111" spans="1:15" ht="12.75" customHeight="1" x14ac:dyDescent="0.25">
      <c r="A111" s="35" t="s">
        <v>606</v>
      </c>
      <c r="B111" s="35" t="s">
        <v>607</v>
      </c>
      <c r="C111" s="35" t="s">
        <v>595</v>
      </c>
      <c r="D111" s="35" t="s">
        <v>476</v>
      </c>
      <c r="E111" s="35" t="s">
        <v>502</v>
      </c>
      <c r="F111" s="35"/>
      <c r="G111" s="35"/>
      <c r="H111" s="35"/>
      <c r="I111" s="35"/>
      <c r="K111" s="36" t="s">
        <v>441</v>
      </c>
      <c r="L111" t="s">
        <v>503</v>
      </c>
      <c r="M111" t="s">
        <v>180</v>
      </c>
      <c r="N111" t="s">
        <v>504</v>
      </c>
      <c r="O111" t="s">
        <v>443</v>
      </c>
    </row>
    <row r="112" spans="1:15" ht="12.75" customHeight="1" x14ac:dyDescent="0.25">
      <c r="A112" s="35" t="s">
        <v>608</v>
      </c>
      <c r="B112" s="35" t="s">
        <v>609</v>
      </c>
      <c r="C112" s="35" t="s">
        <v>595</v>
      </c>
      <c r="D112" s="35" t="s">
        <v>476</v>
      </c>
      <c r="E112" s="35" t="s">
        <v>502</v>
      </c>
      <c r="F112" s="35"/>
      <c r="G112" s="35"/>
      <c r="H112" s="35"/>
      <c r="I112" s="35"/>
      <c r="K112" s="36" t="s">
        <v>441</v>
      </c>
      <c r="L112" t="s">
        <v>503</v>
      </c>
      <c r="M112" t="s">
        <v>180</v>
      </c>
      <c r="N112" t="s">
        <v>504</v>
      </c>
      <c r="O112" t="s">
        <v>443</v>
      </c>
    </row>
    <row r="113" spans="1:16" ht="12.75" customHeight="1" x14ac:dyDescent="0.25">
      <c r="A113" s="35" t="s">
        <v>610</v>
      </c>
      <c r="B113" s="35" t="s">
        <v>611</v>
      </c>
      <c r="C113" s="35" t="s">
        <v>595</v>
      </c>
      <c r="D113" s="35" t="s">
        <v>476</v>
      </c>
      <c r="E113" s="35" t="s">
        <v>502</v>
      </c>
      <c r="F113" s="35"/>
      <c r="G113" s="35"/>
      <c r="H113" s="35"/>
      <c r="I113" s="35"/>
      <c r="K113" s="36" t="s">
        <v>441</v>
      </c>
      <c r="L113" t="s">
        <v>503</v>
      </c>
      <c r="M113" t="s">
        <v>180</v>
      </c>
      <c r="N113" t="s">
        <v>504</v>
      </c>
      <c r="O113" t="s">
        <v>443</v>
      </c>
    </row>
    <row r="114" spans="1:16" ht="12.75" customHeight="1" x14ac:dyDescent="0.25">
      <c r="A114" s="35" t="s">
        <v>612</v>
      </c>
      <c r="B114" s="35" t="s">
        <v>613</v>
      </c>
      <c r="C114" s="35" t="s">
        <v>595</v>
      </c>
      <c r="D114" s="35" t="s">
        <v>476</v>
      </c>
      <c r="E114" s="35" t="s">
        <v>502</v>
      </c>
      <c r="F114" s="35"/>
      <c r="G114" s="35"/>
      <c r="H114" s="35"/>
      <c r="I114" s="35"/>
      <c r="K114" s="36" t="s">
        <v>441</v>
      </c>
      <c r="L114" t="s">
        <v>503</v>
      </c>
      <c r="M114" t="s">
        <v>180</v>
      </c>
      <c r="N114" t="s">
        <v>504</v>
      </c>
      <c r="O114" t="s">
        <v>443</v>
      </c>
    </row>
    <row r="115" spans="1:16" ht="12.75" customHeight="1" x14ac:dyDescent="0.25">
      <c r="A115" s="35" t="s">
        <v>614</v>
      </c>
      <c r="B115" s="35" t="s">
        <v>615</v>
      </c>
      <c r="C115" s="35" t="s">
        <v>511</v>
      </c>
      <c r="D115" s="35" t="s">
        <v>512</v>
      </c>
      <c r="E115" s="35" t="s">
        <v>616</v>
      </c>
      <c r="F115" s="35"/>
      <c r="G115" s="35"/>
      <c r="H115" s="35"/>
      <c r="I115" s="35"/>
      <c r="K115" s="36" t="s">
        <v>441</v>
      </c>
      <c r="L115" t="s">
        <v>503</v>
      </c>
      <c r="M115" t="s">
        <v>180</v>
      </c>
      <c r="N115" t="s">
        <v>504</v>
      </c>
      <c r="O115" t="s">
        <v>443</v>
      </c>
    </row>
    <row r="116" spans="1:16" ht="12.75" customHeight="1" x14ac:dyDescent="0.25">
      <c r="A116" s="35" t="s">
        <v>617</v>
      </c>
      <c r="B116" s="35" t="s">
        <v>618</v>
      </c>
      <c r="C116" s="35" t="s">
        <v>511</v>
      </c>
      <c r="D116" s="35" t="s">
        <v>512</v>
      </c>
      <c r="E116" s="35" t="s">
        <v>616</v>
      </c>
      <c r="F116" s="35"/>
      <c r="G116" s="35"/>
      <c r="H116" s="35"/>
      <c r="I116" s="35"/>
      <c r="K116" s="36" t="s">
        <v>441</v>
      </c>
      <c r="L116" t="s">
        <v>503</v>
      </c>
      <c r="M116" t="s">
        <v>180</v>
      </c>
      <c r="N116" t="s">
        <v>504</v>
      </c>
      <c r="O116" t="s">
        <v>443</v>
      </c>
    </row>
    <row r="117" spans="1:16" ht="12.75" customHeight="1" x14ac:dyDescent="0.25">
      <c r="A117" s="35" t="s">
        <v>619</v>
      </c>
      <c r="B117" s="35" t="s">
        <v>620</v>
      </c>
      <c r="C117" s="35" t="s">
        <v>511</v>
      </c>
      <c r="D117" s="35" t="s">
        <v>512</v>
      </c>
      <c r="E117" s="35" t="s">
        <v>616</v>
      </c>
      <c r="F117" s="35"/>
      <c r="G117" s="35"/>
      <c r="H117" s="35"/>
      <c r="I117" s="35"/>
      <c r="K117" s="36" t="s">
        <v>441</v>
      </c>
      <c r="L117" t="s">
        <v>503</v>
      </c>
      <c r="M117" t="s">
        <v>180</v>
      </c>
      <c r="N117" t="s">
        <v>504</v>
      </c>
      <c r="O117" t="s">
        <v>443</v>
      </c>
    </row>
    <row r="118" spans="1:16" ht="12.75" customHeight="1" x14ac:dyDescent="0.25">
      <c r="A118" s="35" t="s">
        <v>621</v>
      </c>
      <c r="B118" s="35" t="s">
        <v>622</v>
      </c>
      <c r="C118" s="35" t="s">
        <v>511</v>
      </c>
      <c r="D118" s="35" t="s">
        <v>512</v>
      </c>
      <c r="E118" s="35" t="s">
        <v>616</v>
      </c>
      <c r="F118" s="35"/>
      <c r="G118" s="35"/>
      <c r="H118" s="35"/>
      <c r="I118" s="35"/>
      <c r="K118" s="36" t="s">
        <v>441</v>
      </c>
      <c r="L118" t="s">
        <v>503</v>
      </c>
      <c r="M118" t="s">
        <v>180</v>
      </c>
      <c r="N118" t="s">
        <v>504</v>
      </c>
      <c r="O118" t="s">
        <v>443</v>
      </c>
    </row>
    <row r="119" spans="1:16" ht="12.75" customHeight="1" x14ac:dyDescent="0.25">
      <c r="A119" s="35" t="s">
        <v>623</v>
      </c>
      <c r="B119" s="35" t="s">
        <v>624</v>
      </c>
      <c r="C119" s="35" t="s">
        <v>511</v>
      </c>
      <c r="D119" s="35" t="s">
        <v>512</v>
      </c>
      <c r="E119" s="35" t="s">
        <v>616</v>
      </c>
      <c r="F119" s="35"/>
      <c r="G119" s="35"/>
      <c r="H119" s="35"/>
      <c r="I119" s="35"/>
      <c r="K119" s="36" t="s">
        <v>441</v>
      </c>
      <c r="L119" t="s">
        <v>503</v>
      </c>
      <c r="M119" t="s">
        <v>180</v>
      </c>
      <c r="N119" t="s">
        <v>504</v>
      </c>
      <c r="O119" t="s">
        <v>443</v>
      </c>
    </row>
    <row r="120" spans="1:16" ht="12.75" customHeight="1" x14ac:dyDescent="0.25">
      <c r="A120" s="35" t="s">
        <v>625</v>
      </c>
      <c r="B120" s="35" t="s">
        <v>626</v>
      </c>
      <c r="C120" s="35" t="s">
        <v>511</v>
      </c>
      <c r="D120" s="35" t="s">
        <v>512</v>
      </c>
      <c r="E120" s="35" t="s">
        <v>616</v>
      </c>
      <c r="F120" s="35"/>
      <c r="G120" s="35"/>
      <c r="H120" s="35"/>
      <c r="I120" s="35"/>
      <c r="K120" s="36" t="s">
        <v>441</v>
      </c>
      <c r="L120" t="s">
        <v>503</v>
      </c>
      <c r="M120" t="s">
        <v>180</v>
      </c>
      <c r="N120" t="s">
        <v>504</v>
      </c>
      <c r="O120" t="s">
        <v>443</v>
      </c>
    </row>
    <row r="121" spans="1:16" ht="12.75" customHeight="1" x14ac:dyDescent="0.25">
      <c r="A121" s="35" t="s">
        <v>627</v>
      </c>
      <c r="B121" s="35" t="s">
        <v>628</v>
      </c>
      <c r="C121" s="35" t="s">
        <v>511</v>
      </c>
      <c r="D121" s="35" t="s">
        <v>512</v>
      </c>
      <c r="E121" s="35" t="s">
        <v>616</v>
      </c>
      <c r="F121" s="35"/>
      <c r="G121" s="35"/>
      <c r="H121" s="35"/>
      <c r="I121" s="35"/>
      <c r="K121" s="36" t="s">
        <v>441</v>
      </c>
      <c r="L121" t="s">
        <v>503</v>
      </c>
      <c r="M121" t="s">
        <v>180</v>
      </c>
      <c r="N121" t="s">
        <v>504</v>
      </c>
      <c r="O121" t="s">
        <v>443</v>
      </c>
      <c r="P121" t="s">
        <v>629</v>
      </c>
    </row>
    <row r="122" spans="1:16" ht="12.75" customHeight="1" x14ac:dyDescent="0.25">
      <c r="A122" s="35" t="s">
        <v>630</v>
      </c>
      <c r="B122" s="35" t="s">
        <v>631</v>
      </c>
      <c r="C122" s="35" t="s">
        <v>511</v>
      </c>
      <c r="D122" s="35" t="s">
        <v>512</v>
      </c>
      <c r="E122" s="35" t="s">
        <v>616</v>
      </c>
      <c r="F122" s="35"/>
      <c r="G122" s="35"/>
      <c r="H122" s="35"/>
      <c r="I122" s="35"/>
      <c r="K122" s="36" t="s">
        <v>441</v>
      </c>
      <c r="L122" t="s">
        <v>503</v>
      </c>
      <c r="M122" t="s">
        <v>180</v>
      </c>
      <c r="N122" t="s">
        <v>504</v>
      </c>
      <c r="O122" t="s">
        <v>443</v>
      </c>
    </row>
    <row r="123" spans="1:16" ht="12.75" customHeight="1" x14ac:dyDescent="0.25">
      <c r="A123" s="35" t="s">
        <v>632</v>
      </c>
      <c r="B123" s="35" t="s">
        <v>633</v>
      </c>
      <c r="C123" s="35" t="s">
        <v>511</v>
      </c>
      <c r="D123" s="35" t="s">
        <v>512</v>
      </c>
      <c r="E123" s="35" t="s">
        <v>616</v>
      </c>
      <c r="F123" s="35"/>
      <c r="G123" s="35"/>
      <c r="H123" s="35"/>
      <c r="I123" s="35"/>
      <c r="K123" s="36" t="s">
        <v>441</v>
      </c>
      <c r="L123" t="s">
        <v>503</v>
      </c>
      <c r="M123" t="s">
        <v>180</v>
      </c>
      <c r="N123" t="s">
        <v>504</v>
      </c>
      <c r="O123" t="s">
        <v>443</v>
      </c>
    </row>
    <row r="124" spans="1:16" ht="12.75" customHeight="1" x14ac:dyDescent="0.25">
      <c r="A124" s="35" t="s">
        <v>634</v>
      </c>
      <c r="B124" s="35" t="s">
        <v>635</v>
      </c>
      <c r="C124" s="35" t="s">
        <v>511</v>
      </c>
      <c r="D124" s="35" t="s">
        <v>512</v>
      </c>
      <c r="E124" s="35" t="s">
        <v>616</v>
      </c>
      <c r="F124" s="35"/>
      <c r="G124" s="35"/>
      <c r="H124" s="35"/>
      <c r="I124" s="35"/>
      <c r="K124" s="36" t="s">
        <v>441</v>
      </c>
      <c r="L124" t="s">
        <v>503</v>
      </c>
      <c r="M124" t="s">
        <v>180</v>
      </c>
      <c r="N124" t="s">
        <v>504</v>
      </c>
      <c r="O124" t="s">
        <v>443</v>
      </c>
    </row>
    <row r="125" spans="1:16" ht="12.75" customHeight="1" x14ac:dyDescent="0.25">
      <c r="A125" s="35" t="s">
        <v>636</v>
      </c>
      <c r="B125" s="35" t="s">
        <v>637</v>
      </c>
      <c r="C125" s="35" t="s">
        <v>511</v>
      </c>
      <c r="D125" s="35" t="s">
        <v>512</v>
      </c>
      <c r="E125" s="35" t="s">
        <v>616</v>
      </c>
      <c r="F125" s="35"/>
      <c r="G125" s="35"/>
      <c r="H125" s="35"/>
      <c r="I125" s="35"/>
      <c r="K125" s="36" t="s">
        <v>441</v>
      </c>
      <c r="L125" t="s">
        <v>503</v>
      </c>
      <c r="M125" t="s">
        <v>180</v>
      </c>
      <c r="N125" t="s">
        <v>504</v>
      </c>
      <c r="O125" t="s">
        <v>443</v>
      </c>
      <c r="P125" t="s">
        <v>629</v>
      </c>
    </row>
    <row r="126" spans="1:16" ht="12.75" customHeight="1" x14ac:dyDescent="0.25">
      <c r="A126" s="35" t="s">
        <v>638</v>
      </c>
      <c r="B126" s="35" t="s">
        <v>639</v>
      </c>
      <c r="C126" s="35" t="s">
        <v>511</v>
      </c>
      <c r="D126" s="35" t="s">
        <v>512</v>
      </c>
      <c r="E126" s="35" t="s">
        <v>616</v>
      </c>
      <c r="F126" s="35"/>
      <c r="G126" s="35"/>
      <c r="H126" s="35"/>
      <c r="I126" s="35"/>
      <c r="K126" s="36" t="s">
        <v>441</v>
      </c>
      <c r="L126" t="s">
        <v>503</v>
      </c>
      <c r="M126" t="s">
        <v>180</v>
      </c>
      <c r="N126" t="s">
        <v>504</v>
      </c>
      <c r="O126" t="s">
        <v>443</v>
      </c>
    </row>
    <row r="127" spans="1:16" ht="12.75" customHeight="1" x14ac:dyDescent="0.25">
      <c r="A127" s="35" t="s">
        <v>640</v>
      </c>
      <c r="B127" s="35" t="s">
        <v>641</v>
      </c>
      <c r="C127" s="35" t="s">
        <v>511</v>
      </c>
      <c r="D127" s="35" t="s">
        <v>512</v>
      </c>
      <c r="E127" s="35" t="s">
        <v>616</v>
      </c>
      <c r="F127" s="35"/>
      <c r="G127" s="35"/>
      <c r="H127" s="35"/>
      <c r="I127" s="35"/>
      <c r="K127" s="36" t="s">
        <v>441</v>
      </c>
      <c r="L127" t="s">
        <v>503</v>
      </c>
      <c r="M127" t="s">
        <v>180</v>
      </c>
      <c r="N127" t="s">
        <v>504</v>
      </c>
      <c r="O127" t="s">
        <v>443</v>
      </c>
    </row>
    <row r="128" spans="1:16" ht="12.75" customHeight="1" x14ac:dyDescent="0.25">
      <c r="A128" s="35" t="s">
        <v>642</v>
      </c>
      <c r="B128" s="35" t="s">
        <v>643</v>
      </c>
      <c r="C128" s="35" t="s">
        <v>511</v>
      </c>
      <c r="D128" s="35" t="s">
        <v>512</v>
      </c>
      <c r="E128" s="35" t="s">
        <v>616</v>
      </c>
      <c r="F128" s="35"/>
      <c r="G128" s="35"/>
      <c r="H128" s="35"/>
      <c r="I128" s="35"/>
      <c r="K128" s="36" t="s">
        <v>441</v>
      </c>
      <c r="L128" t="s">
        <v>503</v>
      </c>
      <c r="M128" t="s">
        <v>180</v>
      </c>
      <c r="N128" t="s">
        <v>504</v>
      </c>
      <c r="O128" t="s">
        <v>443</v>
      </c>
    </row>
    <row r="129" spans="1:15" ht="12.75" customHeight="1" x14ac:dyDescent="0.25">
      <c r="A129" s="35" t="s">
        <v>644</v>
      </c>
      <c r="B129" s="35" t="s">
        <v>645</v>
      </c>
      <c r="C129" s="35" t="s">
        <v>511</v>
      </c>
      <c r="D129" s="35" t="s">
        <v>512</v>
      </c>
      <c r="E129" s="35" t="s">
        <v>616</v>
      </c>
      <c r="F129" s="35"/>
      <c r="G129" s="35"/>
      <c r="H129" s="35"/>
      <c r="I129" s="35"/>
      <c r="K129" s="36" t="s">
        <v>441</v>
      </c>
      <c r="L129" t="s">
        <v>503</v>
      </c>
      <c r="M129" t="s">
        <v>180</v>
      </c>
      <c r="N129" t="s">
        <v>504</v>
      </c>
      <c r="O129" t="s">
        <v>443</v>
      </c>
    </row>
    <row r="130" spans="1:15" ht="12.75" customHeight="1" x14ac:dyDescent="0.25">
      <c r="A130" s="35" t="s">
        <v>646</v>
      </c>
      <c r="B130" s="35" t="s">
        <v>647</v>
      </c>
      <c r="C130" s="35" t="s">
        <v>511</v>
      </c>
      <c r="D130" s="35" t="s">
        <v>512</v>
      </c>
      <c r="E130" s="35" t="s">
        <v>616</v>
      </c>
      <c r="F130" s="35"/>
      <c r="G130" s="35"/>
      <c r="H130" s="35"/>
      <c r="I130" s="35"/>
      <c r="K130" s="36" t="s">
        <v>441</v>
      </c>
      <c r="L130" t="s">
        <v>503</v>
      </c>
      <c r="M130" t="s">
        <v>180</v>
      </c>
      <c r="N130" t="s">
        <v>504</v>
      </c>
      <c r="O130" t="s">
        <v>443</v>
      </c>
    </row>
    <row r="131" spans="1:15" ht="12.75" customHeight="1" x14ac:dyDescent="0.25">
      <c r="A131" s="35" t="s">
        <v>648</v>
      </c>
      <c r="B131" s="35" t="s">
        <v>649</v>
      </c>
      <c r="C131" s="35" t="s">
        <v>511</v>
      </c>
      <c r="D131" s="35" t="s">
        <v>512</v>
      </c>
      <c r="E131" s="35" t="s">
        <v>616</v>
      </c>
      <c r="F131" s="35"/>
      <c r="G131" s="35"/>
      <c r="H131" s="35"/>
      <c r="I131" s="35"/>
      <c r="K131" s="36" t="s">
        <v>441</v>
      </c>
      <c r="L131" t="s">
        <v>503</v>
      </c>
      <c r="M131" t="s">
        <v>180</v>
      </c>
      <c r="N131" t="s">
        <v>504</v>
      </c>
      <c r="O131" t="s">
        <v>443</v>
      </c>
    </row>
    <row r="132" spans="1:15" ht="12.75" customHeight="1" x14ac:dyDescent="0.25">
      <c r="A132" s="35" t="s">
        <v>650</v>
      </c>
      <c r="B132" s="35" t="s">
        <v>651</v>
      </c>
      <c r="C132" s="35" t="s">
        <v>511</v>
      </c>
      <c r="D132" s="35" t="s">
        <v>512</v>
      </c>
      <c r="E132" s="35" t="s">
        <v>616</v>
      </c>
      <c r="F132" s="35"/>
      <c r="G132" s="35"/>
      <c r="H132" s="35"/>
      <c r="I132" s="35"/>
      <c r="K132" s="36" t="s">
        <v>441</v>
      </c>
      <c r="L132" t="s">
        <v>503</v>
      </c>
      <c r="M132" t="s">
        <v>180</v>
      </c>
      <c r="N132" t="s">
        <v>504</v>
      </c>
      <c r="O132" t="s">
        <v>443</v>
      </c>
    </row>
    <row r="133" spans="1:15" ht="12.75" customHeight="1" x14ac:dyDescent="0.25">
      <c r="A133" s="35" t="s">
        <v>652</v>
      </c>
      <c r="B133" s="35" t="s">
        <v>653</v>
      </c>
      <c r="C133" s="35" t="s">
        <v>595</v>
      </c>
      <c r="D133" s="35" t="s">
        <v>476</v>
      </c>
      <c r="E133" s="35" t="s">
        <v>502</v>
      </c>
      <c r="F133" s="35"/>
      <c r="G133" s="35"/>
      <c r="H133" s="35"/>
      <c r="I133" s="35"/>
      <c r="K133" s="36" t="s">
        <v>441</v>
      </c>
      <c r="L133" t="s">
        <v>503</v>
      </c>
      <c r="M133" t="s">
        <v>180</v>
      </c>
      <c r="N133" t="s">
        <v>504</v>
      </c>
      <c r="O133" t="s">
        <v>443</v>
      </c>
    </row>
    <row r="134" spans="1:15" ht="12.75" customHeight="1" x14ac:dyDescent="0.25">
      <c r="A134" s="35" t="s">
        <v>654</v>
      </c>
      <c r="B134" s="35" t="s">
        <v>655</v>
      </c>
      <c r="C134" s="35" t="s">
        <v>595</v>
      </c>
      <c r="D134" s="35" t="s">
        <v>476</v>
      </c>
      <c r="E134" s="35" t="s">
        <v>502</v>
      </c>
      <c r="F134" s="35"/>
      <c r="G134" s="35"/>
      <c r="H134" s="35"/>
      <c r="I134" s="35"/>
      <c r="K134" s="36" t="s">
        <v>441</v>
      </c>
      <c r="L134" t="s">
        <v>503</v>
      </c>
      <c r="M134" t="s">
        <v>180</v>
      </c>
      <c r="N134" t="s">
        <v>504</v>
      </c>
      <c r="O134" t="s">
        <v>443</v>
      </c>
    </row>
    <row r="135" spans="1:15" ht="12.75" customHeight="1" x14ac:dyDescent="0.25">
      <c r="A135" s="35" t="s">
        <v>656</v>
      </c>
      <c r="B135" s="35" t="s">
        <v>657</v>
      </c>
      <c r="C135" s="35" t="s">
        <v>595</v>
      </c>
      <c r="D135" s="35" t="s">
        <v>476</v>
      </c>
      <c r="E135" s="35" t="s">
        <v>502</v>
      </c>
      <c r="F135" s="35"/>
      <c r="G135" s="35"/>
      <c r="H135" s="35"/>
      <c r="I135" s="35"/>
      <c r="K135" s="36" t="s">
        <v>441</v>
      </c>
      <c r="L135" t="s">
        <v>503</v>
      </c>
      <c r="M135" t="s">
        <v>180</v>
      </c>
      <c r="N135" t="s">
        <v>504</v>
      </c>
      <c r="O135" t="s">
        <v>443</v>
      </c>
    </row>
    <row r="136" spans="1:15" ht="12.75" customHeight="1" x14ac:dyDescent="0.25">
      <c r="A136" s="35" t="s">
        <v>658</v>
      </c>
      <c r="B136" s="35" t="s">
        <v>659</v>
      </c>
      <c r="C136" s="35" t="s">
        <v>595</v>
      </c>
      <c r="D136" s="35" t="s">
        <v>476</v>
      </c>
      <c r="E136" s="35" t="s">
        <v>502</v>
      </c>
      <c r="F136" s="35"/>
      <c r="G136" s="35"/>
      <c r="H136" s="35"/>
      <c r="I136" s="35"/>
      <c r="K136" s="36" t="s">
        <v>441</v>
      </c>
      <c r="L136" t="s">
        <v>503</v>
      </c>
      <c r="M136" t="s">
        <v>180</v>
      </c>
      <c r="N136" t="s">
        <v>504</v>
      </c>
      <c r="O136" t="s">
        <v>443</v>
      </c>
    </row>
    <row r="137" spans="1:15" ht="12.75" customHeight="1" x14ac:dyDescent="0.25">
      <c r="A137" s="35" t="s">
        <v>660</v>
      </c>
      <c r="B137" s="35" t="s">
        <v>661</v>
      </c>
      <c r="C137" s="35" t="s">
        <v>595</v>
      </c>
      <c r="D137" s="35" t="s">
        <v>476</v>
      </c>
      <c r="E137" s="35" t="s">
        <v>502</v>
      </c>
      <c r="F137" s="35"/>
      <c r="G137" s="35"/>
      <c r="H137" s="35"/>
      <c r="I137" s="35"/>
      <c r="K137" s="36" t="s">
        <v>441</v>
      </c>
      <c r="L137" t="s">
        <v>503</v>
      </c>
      <c r="M137" t="s">
        <v>180</v>
      </c>
      <c r="N137" t="s">
        <v>504</v>
      </c>
      <c r="O137" t="s">
        <v>443</v>
      </c>
    </row>
    <row r="138" spans="1:15" ht="12.75" customHeight="1" x14ac:dyDescent="0.25">
      <c r="A138" s="35" t="s">
        <v>662</v>
      </c>
      <c r="B138" s="35" t="s">
        <v>663</v>
      </c>
      <c r="C138" s="35" t="s">
        <v>595</v>
      </c>
      <c r="D138" s="35" t="s">
        <v>476</v>
      </c>
      <c r="E138" s="35" t="s">
        <v>502</v>
      </c>
      <c r="F138" s="35"/>
      <c r="G138" s="35"/>
      <c r="H138" s="35"/>
      <c r="I138" s="35"/>
      <c r="K138" s="36" t="s">
        <v>441</v>
      </c>
      <c r="L138" t="s">
        <v>503</v>
      </c>
      <c r="M138" t="s">
        <v>180</v>
      </c>
      <c r="N138" t="s">
        <v>504</v>
      </c>
      <c r="O138" t="s">
        <v>443</v>
      </c>
    </row>
    <row r="139" spans="1:15" ht="12.75" customHeight="1" x14ac:dyDescent="0.25">
      <c r="A139" s="35" t="s">
        <v>664</v>
      </c>
      <c r="B139" s="35" t="s">
        <v>665</v>
      </c>
      <c r="C139" s="35" t="s">
        <v>595</v>
      </c>
      <c r="D139" s="35" t="s">
        <v>476</v>
      </c>
      <c r="E139" s="35" t="s">
        <v>502</v>
      </c>
      <c r="F139" s="35"/>
      <c r="G139" s="35"/>
      <c r="H139" s="35"/>
      <c r="I139" s="35"/>
      <c r="K139" s="36" t="s">
        <v>441</v>
      </c>
      <c r="L139" t="s">
        <v>503</v>
      </c>
      <c r="M139" t="s">
        <v>180</v>
      </c>
      <c r="N139" t="s">
        <v>504</v>
      </c>
      <c r="O139" t="s">
        <v>443</v>
      </c>
    </row>
    <row r="140" spans="1:15" ht="12.75" customHeight="1" x14ac:dyDescent="0.25">
      <c r="A140" s="35" t="s">
        <v>666</v>
      </c>
      <c r="B140" s="35" t="s">
        <v>667</v>
      </c>
      <c r="C140" s="35" t="s">
        <v>595</v>
      </c>
      <c r="D140" s="35" t="s">
        <v>476</v>
      </c>
      <c r="E140" s="35" t="s">
        <v>502</v>
      </c>
      <c r="F140" s="35"/>
      <c r="G140" s="35"/>
      <c r="H140" s="35"/>
      <c r="I140" s="35"/>
      <c r="K140" s="36" t="s">
        <v>441</v>
      </c>
      <c r="L140" t="s">
        <v>503</v>
      </c>
      <c r="M140" t="s">
        <v>180</v>
      </c>
      <c r="N140" t="s">
        <v>504</v>
      </c>
      <c r="O140" t="s">
        <v>443</v>
      </c>
    </row>
    <row r="141" spans="1:15" ht="12.75" customHeight="1" x14ac:dyDescent="0.25">
      <c r="A141" s="35" t="s">
        <v>668</v>
      </c>
      <c r="B141" s="35" t="s">
        <v>669</v>
      </c>
      <c r="C141" s="35" t="s">
        <v>595</v>
      </c>
      <c r="D141" s="35" t="s">
        <v>476</v>
      </c>
      <c r="E141" s="35" t="s">
        <v>502</v>
      </c>
      <c r="F141" s="35"/>
      <c r="G141" s="35"/>
      <c r="H141" s="35"/>
      <c r="I141" s="35"/>
      <c r="K141" s="36" t="s">
        <v>441</v>
      </c>
      <c r="L141" t="s">
        <v>503</v>
      </c>
      <c r="M141" t="s">
        <v>180</v>
      </c>
      <c r="N141" t="s">
        <v>504</v>
      </c>
      <c r="O141" t="s">
        <v>443</v>
      </c>
    </row>
    <row r="142" spans="1:15" ht="12.75" customHeight="1" x14ac:dyDescent="0.25">
      <c r="A142" s="35" t="s">
        <v>670</v>
      </c>
      <c r="B142" s="35" t="s">
        <v>671</v>
      </c>
      <c r="C142" s="35" t="s">
        <v>595</v>
      </c>
      <c r="D142" s="35" t="s">
        <v>476</v>
      </c>
      <c r="E142" s="35" t="s">
        <v>502</v>
      </c>
      <c r="F142" s="35"/>
      <c r="G142" s="35"/>
      <c r="H142" s="35"/>
      <c r="I142" s="35"/>
      <c r="K142" s="36" t="s">
        <v>441</v>
      </c>
      <c r="L142" t="s">
        <v>503</v>
      </c>
      <c r="M142" t="s">
        <v>180</v>
      </c>
      <c r="N142" t="s">
        <v>504</v>
      </c>
      <c r="O142" t="s">
        <v>443</v>
      </c>
    </row>
    <row r="143" spans="1:15" ht="12.75" customHeight="1" x14ac:dyDescent="0.25">
      <c r="A143" s="35" t="s">
        <v>672</v>
      </c>
      <c r="B143" s="35" t="s">
        <v>673</v>
      </c>
      <c r="C143" s="35" t="s">
        <v>595</v>
      </c>
      <c r="D143" s="35" t="s">
        <v>476</v>
      </c>
      <c r="E143" s="35" t="s">
        <v>502</v>
      </c>
      <c r="F143" s="35"/>
      <c r="G143" s="35"/>
      <c r="H143" s="35"/>
      <c r="I143" s="35"/>
      <c r="K143" s="36" t="s">
        <v>441</v>
      </c>
      <c r="L143" t="s">
        <v>503</v>
      </c>
      <c r="M143" t="s">
        <v>180</v>
      </c>
      <c r="N143" t="s">
        <v>504</v>
      </c>
      <c r="O143" t="s">
        <v>443</v>
      </c>
    </row>
    <row r="144" spans="1:15" ht="12.75" customHeight="1" x14ac:dyDescent="0.25">
      <c r="A144" s="35" t="s">
        <v>674</v>
      </c>
      <c r="B144" s="35" t="s">
        <v>675</v>
      </c>
      <c r="C144" s="35" t="s">
        <v>595</v>
      </c>
      <c r="D144" s="35" t="s">
        <v>476</v>
      </c>
      <c r="E144" s="35" t="s">
        <v>502</v>
      </c>
      <c r="F144" s="35"/>
      <c r="G144" s="35"/>
      <c r="H144" s="35"/>
      <c r="I144" s="35"/>
      <c r="K144" s="36" t="s">
        <v>441</v>
      </c>
      <c r="L144" t="s">
        <v>503</v>
      </c>
      <c r="M144" t="s">
        <v>180</v>
      </c>
      <c r="N144" t="s">
        <v>504</v>
      </c>
      <c r="O144" t="s">
        <v>443</v>
      </c>
    </row>
    <row r="145" spans="1:15" ht="12.75" customHeight="1" x14ac:dyDescent="0.25">
      <c r="A145" s="35" t="s">
        <v>676</v>
      </c>
      <c r="B145" s="35" t="s">
        <v>677</v>
      </c>
      <c r="C145" s="35" t="s">
        <v>595</v>
      </c>
      <c r="D145" s="35" t="s">
        <v>476</v>
      </c>
      <c r="E145" s="35" t="s">
        <v>502</v>
      </c>
      <c r="F145" s="35"/>
      <c r="G145" s="35"/>
      <c r="H145" s="35"/>
      <c r="I145" s="35"/>
      <c r="K145" s="36" t="s">
        <v>441</v>
      </c>
      <c r="L145" t="s">
        <v>503</v>
      </c>
      <c r="M145" t="s">
        <v>180</v>
      </c>
      <c r="N145" t="s">
        <v>504</v>
      </c>
      <c r="O145" t="s">
        <v>443</v>
      </c>
    </row>
    <row r="146" spans="1:15" ht="12.75" customHeight="1" x14ac:dyDescent="0.25">
      <c r="A146" s="35" t="s">
        <v>678</v>
      </c>
      <c r="B146" s="35" t="s">
        <v>679</v>
      </c>
      <c r="C146" s="35" t="s">
        <v>595</v>
      </c>
      <c r="D146" s="35" t="s">
        <v>476</v>
      </c>
      <c r="E146" s="35" t="s">
        <v>502</v>
      </c>
      <c r="F146" s="35"/>
      <c r="G146" s="35"/>
      <c r="H146" s="35"/>
      <c r="I146" s="35"/>
      <c r="K146" s="36" t="s">
        <v>441</v>
      </c>
      <c r="L146" t="s">
        <v>503</v>
      </c>
      <c r="M146" t="s">
        <v>180</v>
      </c>
      <c r="N146" t="s">
        <v>504</v>
      </c>
      <c r="O146" t="s">
        <v>443</v>
      </c>
    </row>
    <row r="147" spans="1:15" ht="12.75" customHeight="1" x14ac:dyDescent="0.25">
      <c r="A147" s="35" t="s">
        <v>680</v>
      </c>
      <c r="B147" s="35" t="s">
        <v>681</v>
      </c>
      <c r="C147" s="35" t="s">
        <v>595</v>
      </c>
      <c r="D147" s="35" t="s">
        <v>476</v>
      </c>
      <c r="E147" s="35" t="s">
        <v>502</v>
      </c>
      <c r="F147" s="35"/>
      <c r="G147" s="35"/>
      <c r="H147" s="35"/>
      <c r="I147" s="35"/>
      <c r="K147" s="36" t="s">
        <v>441</v>
      </c>
      <c r="L147" t="s">
        <v>503</v>
      </c>
      <c r="M147" t="s">
        <v>180</v>
      </c>
      <c r="N147" t="s">
        <v>504</v>
      </c>
      <c r="O147" t="s">
        <v>443</v>
      </c>
    </row>
    <row r="148" spans="1:15" ht="12.75" customHeight="1" x14ac:dyDescent="0.25">
      <c r="A148" s="35" t="s">
        <v>682</v>
      </c>
      <c r="B148" s="35" t="s">
        <v>683</v>
      </c>
      <c r="C148" s="35" t="s">
        <v>501</v>
      </c>
      <c r="D148" s="35" t="s">
        <v>476</v>
      </c>
      <c r="E148" s="35" t="s">
        <v>502</v>
      </c>
      <c r="F148" s="35"/>
      <c r="G148" s="35"/>
      <c r="H148" s="35"/>
      <c r="I148" s="35"/>
      <c r="K148" s="36" t="s">
        <v>441</v>
      </c>
      <c r="L148" t="s">
        <v>503</v>
      </c>
      <c r="M148" t="s">
        <v>180</v>
      </c>
      <c r="N148" t="s">
        <v>504</v>
      </c>
      <c r="O148" t="s">
        <v>443</v>
      </c>
    </row>
    <row r="149" spans="1:15" ht="12.75" customHeight="1" x14ac:dyDescent="0.25">
      <c r="A149" s="35" t="s">
        <v>684</v>
      </c>
      <c r="B149" s="35" t="s">
        <v>685</v>
      </c>
      <c r="C149" s="35" t="s">
        <v>501</v>
      </c>
      <c r="D149" s="35" t="s">
        <v>476</v>
      </c>
      <c r="E149" s="35" t="s">
        <v>502</v>
      </c>
      <c r="F149" s="35"/>
      <c r="G149" s="35"/>
      <c r="H149" s="35"/>
      <c r="I149" s="35"/>
      <c r="K149" s="36" t="s">
        <v>441</v>
      </c>
      <c r="L149" t="s">
        <v>503</v>
      </c>
      <c r="M149" t="s">
        <v>180</v>
      </c>
      <c r="N149" t="s">
        <v>504</v>
      </c>
      <c r="O149" t="s">
        <v>443</v>
      </c>
    </row>
    <row r="150" spans="1:15" ht="12.75" customHeight="1" x14ac:dyDescent="0.25">
      <c r="A150" s="35" t="s">
        <v>686</v>
      </c>
      <c r="B150" s="35" t="s">
        <v>687</v>
      </c>
      <c r="C150" s="35" t="s">
        <v>595</v>
      </c>
      <c r="D150" s="35" t="s">
        <v>476</v>
      </c>
      <c r="E150" s="35" t="s">
        <v>502</v>
      </c>
      <c r="F150" s="35"/>
      <c r="G150" s="35"/>
      <c r="H150" s="35"/>
      <c r="I150" s="35"/>
      <c r="K150" s="36" t="s">
        <v>441</v>
      </c>
      <c r="L150" t="s">
        <v>503</v>
      </c>
      <c r="M150" t="s">
        <v>180</v>
      </c>
      <c r="N150" t="s">
        <v>504</v>
      </c>
      <c r="O150" t="s">
        <v>443</v>
      </c>
    </row>
    <row r="151" spans="1:15" ht="12.75" customHeight="1" x14ac:dyDescent="0.25">
      <c r="A151" s="35" t="s">
        <v>688</v>
      </c>
      <c r="B151" s="35" t="s">
        <v>689</v>
      </c>
      <c r="C151" s="35" t="s">
        <v>595</v>
      </c>
      <c r="D151" s="35" t="s">
        <v>476</v>
      </c>
      <c r="E151" s="35" t="s">
        <v>502</v>
      </c>
      <c r="F151" s="35"/>
      <c r="G151" s="35"/>
      <c r="H151" s="35"/>
      <c r="I151" s="35"/>
      <c r="K151" s="36" t="s">
        <v>441</v>
      </c>
      <c r="L151" t="s">
        <v>503</v>
      </c>
      <c r="M151" t="s">
        <v>180</v>
      </c>
      <c r="N151" t="s">
        <v>504</v>
      </c>
      <c r="O151" t="s">
        <v>443</v>
      </c>
    </row>
    <row r="152" spans="1:15" ht="12.75" customHeight="1" x14ac:dyDescent="0.25">
      <c r="A152" s="35" t="s">
        <v>690</v>
      </c>
      <c r="B152" s="35" t="s">
        <v>691</v>
      </c>
      <c r="C152" s="35" t="s">
        <v>595</v>
      </c>
      <c r="D152" s="35" t="s">
        <v>476</v>
      </c>
      <c r="E152" s="35" t="s">
        <v>502</v>
      </c>
      <c r="F152" s="35"/>
      <c r="G152" s="35"/>
      <c r="H152" s="35"/>
      <c r="I152" s="35"/>
      <c r="K152" s="36" t="s">
        <v>441</v>
      </c>
      <c r="L152" t="s">
        <v>503</v>
      </c>
      <c r="M152" t="s">
        <v>180</v>
      </c>
      <c r="N152" t="s">
        <v>504</v>
      </c>
      <c r="O152" t="s">
        <v>443</v>
      </c>
    </row>
    <row r="153" spans="1:15" ht="12.75" customHeight="1" x14ac:dyDescent="0.25">
      <c r="A153" s="35" t="s">
        <v>692</v>
      </c>
      <c r="B153" s="35" t="s">
        <v>693</v>
      </c>
      <c r="C153" s="35" t="s">
        <v>595</v>
      </c>
      <c r="D153" s="35" t="s">
        <v>476</v>
      </c>
      <c r="E153" s="35" t="s">
        <v>502</v>
      </c>
      <c r="F153" s="35"/>
      <c r="G153" s="35"/>
      <c r="H153" s="35"/>
      <c r="I153" s="35"/>
      <c r="K153" s="36" t="s">
        <v>441</v>
      </c>
      <c r="L153" t="s">
        <v>503</v>
      </c>
      <c r="M153" t="s">
        <v>180</v>
      </c>
      <c r="N153" t="s">
        <v>504</v>
      </c>
      <c r="O153" t="s">
        <v>443</v>
      </c>
    </row>
    <row r="154" spans="1:15" ht="12.75" customHeight="1" x14ac:dyDescent="0.25">
      <c r="A154" s="35" t="s">
        <v>694</v>
      </c>
      <c r="B154" s="35" t="s">
        <v>695</v>
      </c>
      <c r="C154" s="35" t="s">
        <v>595</v>
      </c>
      <c r="D154" s="35" t="s">
        <v>476</v>
      </c>
      <c r="E154" s="35" t="s">
        <v>502</v>
      </c>
      <c r="F154" s="35"/>
      <c r="G154" s="35"/>
      <c r="H154" s="35"/>
      <c r="I154" s="35"/>
      <c r="K154" s="36" t="s">
        <v>441</v>
      </c>
      <c r="L154" t="s">
        <v>503</v>
      </c>
      <c r="M154" t="s">
        <v>180</v>
      </c>
      <c r="N154" t="s">
        <v>504</v>
      </c>
      <c r="O154" t="s">
        <v>443</v>
      </c>
    </row>
    <row r="155" spans="1:15" ht="12.75" customHeight="1" x14ac:dyDescent="0.25">
      <c r="A155" s="35" t="s">
        <v>696</v>
      </c>
      <c r="B155" s="35" t="s">
        <v>697</v>
      </c>
      <c r="C155" s="35" t="s">
        <v>595</v>
      </c>
      <c r="D155" s="35" t="s">
        <v>476</v>
      </c>
      <c r="E155" s="35" t="s">
        <v>502</v>
      </c>
      <c r="F155" s="35"/>
      <c r="G155" s="35"/>
      <c r="H155" s="35"/>
      <c r="I155" s="35"/>
      <c r="K155" s="36" t="s">
        <v>441</v>
      </c>
      <c r="L155" t="s">
        <v>503</v>
      </c>
      <c r="M155" t="s">
        <v>180</v>
      </c>
      <c r="N155" t="s">
        <v>504</v>
      </c>
      <c r="O155" t="s">
        <v>443</v>
      </c>
    </row>
    <row r="156" spans="1:15" ht="12.75" customHeight="1" x14ac:dyDescent="0.25">
      <c r="A156" s="35" t="s">
        <v>698</v>
      </c>
      <c r="B156" s="35" t="s">
        <v>699</v>
      </c>
      <c r="C156" s="35" t="s">
        <v>595</v>
      </c>
      <c r="D156" s="35" t="s">
        <v>476</v>
      </c>
      <c r="E156" s="35" t="s">
        <v>502</v>
      </c>
      <c r="F156" s="35"/>
      <c r="G156" s="35"/>
      <c r="H156" s="35"/>
      <c r="I156" s="35"/>
      <c r="K156" s="36" t="s">
        <v>441</v>
      </c>
      <c r="L156" t="s">
        <v>503</v>
      </c>
      <c r="M156" t="s">
        <v>180</v>
      </c>
      <c r="N156" t="s">
        <v>504</v>
      </c>
      <c r="O156" t="s">
        <v>443</v>
      </c>
    </row>
    <row r="157" spans="1:15" ht="12.75" customHeight="1" x14ac:dyDescent="0.25">
      <c r="A157" s="35" t="s">
        <v>700</v>
      </c>
      <c r="B157" s="35" t="s">
        <v>701</v>
      </c>
      <c r="C157" s="35" t="s">
        <v>595</v>
      </c>
      <c r="D157" s="35" t="s">
        <v>476</v>
      </c>
      <c r="E157" s="35" t="s">
        <v>502</v>
      </c>
      <c r="F157" s="35"/>
      <c r="G157" s="35"/>
      <c r="H157" s="35"/>
      <c r="I157" s="35"/>
      <c r="K157" s="36" t="s">
        <v>441</v>
      </c>
      <c r="L157" t="s">
        <v>503</v>
      </c>
      <c r="M157" t="s">
        <v>180</v>
      </c>
      <c r="N157" t="s">
        <v>504</v>
      </c>
      <c r="O157" t="s">
        <v>443</v>
      </c>
    </row>
    <row r="158" spans="1:15" ht="12.75" customHeight="1" x14ac:dyDescent="0.25">
      <c r="A158" s="35" t="s">
        <v>702</v>
      </c>
      <c r="B158" s="35" t="s">
        <v>703</v>
      </c>
      <c r="C158" s="35" t="s">
        <v>595</v>
      </c>
      <c r="D158" s="35" t="s">
        <v>476</v>
      </c>
      <c r="E158" s="35" t="s">
        <v>502</v>
      </c>
      <c r="F158" s="35"/>
      <c r="G158" s="35"/>
      <c r="H158" s="35"/>
      <c r="I158" s="35"/>
      <c r="K158" s="36" t="s">
        <v>441</v>
      </c>
      <c r="L158" t="s">
        <v>503</v>
      </c>
      <c r="M158" t="s">
        <v>180</v>
      </c>
      <c r="N158" t="s">
        <v>504</v>
      </c>
      <c r="O158" t="s">
        <v>443</v>
      </c>
    </row>
    <row r="159" spans="1:15" ht="12.75" customHeight="1" x14ac:dyDescent="0.25">
      <c r="A159" s="35" t="s">
        <v>704</v>
      </c>
      <c r="B159" s="35" t="s">
        <v>705</v>
      </c>
      <c r="C159" s="35" t="s">
        <v>595</v>
      </c>
      <c r="D159" s="35" t="s">
        <v>476</v>
      </c>
      <c r="E159" s="35" t="s">
        <v>502</v>
      </c>
      <c r="F159" s="35"/>
      <c r="G159" s="35"/>
      <c r="H159" s="35"/>
      <c r="I159" s="35"/>
      <c r="K159" s="36" t="s">
        <v>441</v>
      </c>
      <c r="L159" t="s">
        <v>503</v>
      </c>
      <c r="M159" t="s">
        <v>180</v>
      </c>
      <c r="N159" t="s">
        <v>504</v>
      </c>
      <c r="O159" t="s">
        <v>443</v>
      </c>
    </row>
    <row r="160" spans="1:15" ht="12.75" customHeight="1" x14ac:dyDescent="0.25">
      <c r="A160" s="35" t="s">
        <v>706</v>
      </c>
      <c r="B160" s="35" t="s">
        <v>707</v>
      </c>
      <c r="C160" s="35" t="s">
        <v>595</v>
      </c>
      <c r="D160" s="35" t="s">
        <v>476</v>
      </c>
      <c r="E160" s="35" t="s">
        <v>502</v>
      </c>
      <c r="F160" s="35"/>
      <c r="G160" s="35"/>
      <c r="H160" s="35"/>
      <c r="I160" s="35"/>
      <c r="K160" s="36" t="s">
        <v>441</v>
      </c>
      <c r="L160" t="s">
        <v>503</v>
      </c>
      <c r="M160" t="s">
        <v>180</v>
      </c>
      <c r="N160" t="s">
        <v>504</v>
      </c>
      <c r="O160" t="s">
        <v>443</v>
      </c>
    </row>
    <row r="161" spans="1:15" ht="12.75" customHeight="1" x14ac:dyDescent="0.25">
      <c r="A161" s="35" t="s">
        <v>708</v>
      </c>
      <c r="B161" s="35" t="s">
        <v>709</v>
      </c>
      <c r="C161" s="35" t="s">
        <v>595</v>
      </c>
      <c r="D161" s="35" t="s">
        <v>476</v>
      </c>
      <c r="E161" s="35" t="s">
        <v>502</v>
      </c>
      <c r="F161" s="35"/>
      <c r="G161" s="35"/>
      <c r="H161" s="35"/>
      <c r="I161" s="35"/>
      <c r="K161" s="36" t="s">
        <v>441</v>
      </c>
      <c r="L161" t="s">
        <v>503</v>
      </c>
      <c r="M161" t="s">
        <v>180</v>
      </c>
      <c r="N161" t="s">
        <v>504</v>
      </c>
      <c r="O161" t="s">
        <v>443</v>
      </c>
    </row>
    <row r="162" spans="1:15" ht="12.75" customHeight="1" x14ac:dyDescent="0.25">
      <c r="A162" s="35" t="s">
        <v>710</v>
      </c>
      <c r="B162" s="35" t="s">
        <v>711</v>
      </c>
      <c r="C162" s="35" t="s">
        <v>595</v>
      </c>
      <c r="D162" s="35" t="s">
        <v>476</v>
      </c>
      <c r="E162" s="35" t="s">
        <v>502</v>
      </c>
      <c r="F162" s="35"/>
      <c r="G162" s="35"/>
      <c r="H162" s="35"/>
      <c r="I162" s="35"/>
      <c r="K162" s="36" t="s">
        <v>441</v>
      </c>
      <c r="L162" t="s">
        <v>503</v>
      </c>
      <c r="M162" t="s">
        <v>180</v>
      </c>
      <c r="N162" t="s">
        <v>504</v>
      </c>
      <c r="O162" t="s">
        <v>443</v>
      </c>
    </row>
    <row r="163" spans="1:15" ht="12.75" customHeight="1" x14ac:dyDescent="0.25">
      <c r="A163" s="35" t="s">
        <v>712</v>
      </c>
      <c r="B163" s="35" t="s">
        <v>713</v>
      </c>
      <c r="C163" s="35" t="s">
        <v>595</v>
      </c>
      <c r="D163" s="35" t="s">
        <v>476</v>
      </c>
      <c r="E163" s="35" t="s">
        <v>502</v>
      </c>
      <c r="F163" s="35"/>
      <c r="G163" s="35"/>
      <c r="H163" s="35"/>
      <c r="I163" s="35"/>
      <c r="K163" s="36" t="s">
        <v>441</v>
      </c>
      <c r="L163" t="s">
        <v>503</v>
      </c>
      <c r="M163" t="s">
        <v>180</v>
      </c>
      <c r="N163" t="s">
        <v>504</v>
      </c>
      <c r="O163" t="s">
        <v>443</v>
      </c>
    </row>
    <row r="164" spans="1:15" ht="12.75" customHeight="1" x14ac:dyDescent="0.25">
      <c r="A164" s="35" t="s">
        <v>714</v>
      </c>
      <c r="B164" s="35" t="s">
        <v>715</v>
      </c>
      <c r="C164" s="35" t="s">
        <v>595</v>
      </c>
      <c r="D164" s="35" t="s">
        <v>476</v>
      </c>
      <c r="E164" s="35" t="s">
        <v>502</v>
      </c>
      <c r="F164" s="35"/>
      <c r="G164" s="35"/>
      <c r="H164" s="35"/>
      <c r="I164" s="35"/>
      <c r="K164" s="36" t="s">
        <v>441</v>
      </c>
      <c r="L164" t="s">
        <v>503</v>
      </c>
      <c r="M164" t="s">
        <v>180</v>
      </c>
      <c r="N164" t="s">
        <v>504</v>
      </c>
      <c r="O164" t="s">
        <v>443</v>
      </c>
    </row>
    <row r="165" spans="1:15" ht="12.75" customHeight="1" x14ac:dyDescent="0.25">
      <c r="A165" s="35" t="s">
        <v>716</v>
      </c>
      <c r="B165" s="35" t="s">
        <v>717</v>
      </c>
      <c r="C165" s="35" t="s">
        <v>507</v>
      </c>
      <c r="D165" s="35" t="s">
        <v>476</v>
      </c>
      <c r="E165" s="35" t="s">
        <v>184</v>
      </c>
      <c r="F165" s="35"/>
      <c r="G165" s="35"/>
      <c r="H165" s="35"/>
      <c r="I165" s="35"/>
      <c r="K165" s="36" t="s">
        <v>441</v>
      </c>
      <c r="L165" t="s">
        <v>503</v>
      </c>
      <c r="M165" t="s">
        <v>12</v>
      </c>
      <c r="N165" t="s">
        <v>516</v>
      </c>
      <c r="O165" t="s">
        <v>443</v>
      </c>
    </row>
    <row r="166" spans="1:15" ht="12.75" customHeight="1" x14ac:dyDescent="0.25">
      <c r="A166" s="35" t="s">
        <v>718</v>
      </c>
      <c r="B166" s="35" t="s">
        <v>719</v>
      </c>
      <c r="C166" s="35" t="s">
        <v>507</v>
      </c>
      <c r="D166" s="35" t="s">
        <v>476</v>
      </c>
      <c r="E166" s="35" t="s">
        <v>184</v>
      </c>
      <c r="F166" s="35"/>
      <c r="G166" s="35"/>
      <c r="H166" s="35"/>
      <c r="I166" s="35"/>
      <c r="K166" s="36" t="s">
        <v>441</v>
      </c>
      <c r="L166" t="s">
        <v>503</v>
      </c>
      <c r="M166" t="s">
        <v>12</v>
      </c>
      <c r="N166" t="s">
        <v>516</v>
      </c>
      <c r="O166" t="s">
        <v>443</v>
      </c>
    </row>
    <row r="167" spans="1:15" ht="12.75" customHeight="1" x14ac:dyDescent="0.25">
      <c r="A167" s="35" t="s">
        <v>720</v>
      </c>
      <c r="B167" s="35" t="s">
        <v>721</v>
      </c>
      <c r="C167" s="35" t="s">
        <v>564</v>
      </c>
      <c r="D167" s="35" t="s">
        <v>476</v>
      </c>
      <c r="E167" s="35" t="s">
        <v>6</v>
      </c>
      <c r="F167" s="35"/>
      <c r="G167" s="35"/>
      <c r="H167" s="35"/>
      <c r="I167" s="35"/>
      <c r="K167" s="36" t="s">
        <v>441</v>
      </c>
      <c r="L167" t="s">
        <v>503</v>
      </c>
      <c r="M167" t="s">
        <v>6</v>
      </c>
      <c r="N167" t="s">
        <v>508</v>
      </c>
      <c r="O167" t="s">
        <v>443</v>
      </c>
    </row>
    <row r="168" spans="1:15" ht="12.75" customHeight="1" x14ac:dyDescent="0.25">
      <c r="A168" s="35" t="s">
        <v>722</v>
      </c>
      <c r="B168" s="35" t="s">
        <v>723</v>
      </c>
      <c r="C168" s="35" t="s">
        <v>507</v>
      </c>
      <c r="D168" s="35" t="s">
        <v>476</v>
      </c>
      <c r="E168" s="35" t="s">
        <v>515</v>
      </c>
      <c r="F168" s="35"/>
      <c r="G168" s="35"/>
      <c r="H168" s="35"/>
      <c r="I168" s="35"/>
      <c r="K168" s="36" t="s">
        <v>441</v>
      </c>
      <c r="L168" t="s">
        <v>503</v>
      </c>
      <c r="M168" t="s">
        <v>12</v>
      </c>
      <c r="N168" t="s">
        <v>516</v>
      </c>
      <c r="O168" t="s">
        <v>443</v>
      </c>
    </row>
    <row r="169" spans="1:15" ht="12.75" customHeight="1" x14ac:dyDescent="0.25">
      <c r="A169" s="35" t="s">
        <v>724</v>
      </c>
      <c r="B169" s="35" t="s">
        <v>725</v>
      </c>
      <c r="C169" s="35" t="s">
        <v>726</v>
      </c>
      <c r="D169" s="35" t="s">
        <v>476</v>
      </c>
      <c r="E169" s="35" t="s">
        <v>515</v>
      </c>
      <c r="F169" s="35"/>
      <c r="G169" s="35"/>
      <c r="H169" s="35"/>
      <c r="I169" s="35"/>
      <c r="K169" s="36" t="s">
        <v>441</v>
      </c>
      <c r="L169" t="s">
        <v>503</v>
      </c>
      <c r="M169" t="s">
        <v>12</v>
      </c>
      <c r="N169" t="s">
        <v>516</v>
      </c>
      <c r="O169" t="s">
        <v>443</v>
      </c>
    </row>
    <row r="170" spans="1:15" ht="12.75" customHeight="1" x14ac:dyDescent="0.25">
      <c r="A170" s="35" t="s">
        <v>141</v>
      </c>
      <c r="B170" s="35" t="s">
        <v>727</v>
      </c>
      <c r="C170" s="35" t="s">
        <v>728</v>
      </c>
      <c r="D170" s="35" t="s">
        <v>476</v>
      </c>
      <c r="E170" s="35" t="s">
        <v>515</v>
      </c>
      <c r="F170" s="35"/>
      <c r="G170" s="35"/>
      <c r="H170" s="35"/>
      <c r="I170" s="35"/>
      <c r="K170" s="36" t="s">
        <v>441</v>
      </c>
      <c r="L170" t="s">
        <v>503</v>
      </c>
      <c r="M170" t="s">
        <v>12</v>
      </c>
      <c r="N170" t="s">
        <v>516</v>
      </c>
      <c r="O170" t="s">
        <v>443</v>
      </c>
    </row>
    <row r="171" spans="1:15" ht="12.75" customHeight="1" x14ac:dyDescent="0.25">
      <c r="A171" s="35" t="s">
        <v>155</v>
      </c>
      <c r="B171" s="35" t="s">
        <v>729</v>
      </c>
      <c r="C171" s="35" t="s">
        <v>730</v>
      </c>
      <c r="D171" s="35" t="s">
        <v>476</v>
      </c>
      <c r="E171" s="35" t="s">
        <v>731</v>
      </c>
      <c r="F171" s="35"/>
      <c r="G171" s="35"/>
      <c r="H171" s="35"/>
      <c r="I171" s="35"/>
      <c r="K171" s="36" t="s">
        <v>441</v>
      </c>
      <c r="L171" t="s">
        <v>503</v>
      </c>
      <c r="M171" t="s">
        <v>731</v>
      </c>
      <c r="N171" t="s">
        <v>732</v>
      </c>
      <c r="O171" t="s">
        <v>443</v>
      </c>
    </row>
    <row r="172" spans="1:15" ht="12.75" customHeight="1" x14ac:dyDescent="0.25">
      <c r="A172" s="35" t="s">
        <v>134</v>
      </c>
      <c r="B172" s="35" t="s">
        <v>733</v>
      </c>
      <c r="C172" s="35" t="s">
        <v>564</v>
      </c>
      <c r="D172" s="35" t="s">
        <v>476</v>
      </c>
      <c r="E172" s="35" t="s">
        <v>9</v>
      </c>
      <c r="F172" s="35"/>
      <c r="G172" s="35"/>
      <c r="H172" s="35"/>
      <c r="I172" s="35"/>
      <c r="K172" s="36" t="s">
        <v>441</v>
      </c>
      <c r="L172" t="s">
        <v>503</v>
      </c>
      <c r="M172" t="s">
        <v>9</v>
      </c>
      <c r="N172" t="s">
        <v>734</v>
      </c>
      <c r="O172" t="s">
        <v>443</v>
      </c>
    </row>
    <row r="173" spans="1:15" ht="12.75" customHeight="1" x14ac:dyDescent="0.25">
      <c r="A173" s="35" t="s">
        <v>735</v>
      </c>
      <c r="B173" s="35" t="s">
        <v>736</v>
      </c>
      <c r="C173" s="35" t="s">
        <v>465</v>
      </c>
      <c r="D173" s="35" t="s">
        <v>476</v>
      </c>
      <c r="E173" s="35" t="s">
        <v>515</v>
      </c>
      <c r="F173" s="35"/>
      <c r="G173" s="35"/>
      <c r="H173" s="35"/>
      <c r="I173" s="35"/>
      <c r="K173" s="36" t="s">
        <v>441</v>
      </c>
      <c r="L173" t="s">
        <v>503</v>
      </c>
      <c r="M173" t="s">
        <v>12</v>
      </c>
      <c r="N173" t="s">
        <v>516</v>
      </c>
      <c r="O173" t="s">
        <v>443</v>
      </c>
    </row>
    <row r="174" spans="1:15" ht="12.75" customHeight="1" x14ac:dyDescent="0.25">
      <c r="A174" s="35" t="s">
        <v>183</v>
      </c>
      <c r="B174" s="35" t="s">
        <v>4</v>
      </c>
      <c r="C174" s="35" t="s">
        <v>737</v>
      </c>
      <c r="D174" s="35" t="s">
        <v>476</v>
      </c>
      <c r="E174" s="35" t="s">
        <v>543</v>
      </c>
      <c r="F174" s="35"/>
      <c r="G174" s="35"/>
      <c r="H174" s="35"/>
      <c r="I174" s="35"/>
      <c r="K174" s="36" t="s">
        <v>441</v>
      </c>
      <c r="L174" t="s">
        <v>503</v>
      </c>
      <c r="M174" t="s">
        <v>223</v>
      </c>
      <c r="N174" t="s">
        <v>544</v>
      </c>
      <c r="O174" t="s">
        <v>443</v>
      </c>
    </row>
    <row r="175" spans="1:15" ht="12.75" customHeight="1" x14ac:dyDescent="0.25">
      <c r="A175" s="35" t="s">
        <v>162</v>
      </c>
      <c r="B175" s="35" t="s">
        <v>738</v>
      </c>
      <c r="C175" s="35" t="s">
        <v>595</v>
      </c>
      <c r="D175" s="35" t="s">
        <v>476</v>
      </c>
      <c r="E175" s="35" t="s">
        <v>502</v>
      </c>
      <c r="F175" s="35"/>
      <c r="G175" s="35"/>
      <c r="H175" s="35"/>
      <c r="I175" s="35"/>
      <c r="K175" s="36" t="s">
        <v>441</v>
      </c>
      <c r="L175" t="s">
        <v>503</v>
      </c>
      <c r="M175" t="s">
        <v>180</v>
      </c>
      <c r="N175" t="s">
        <v>504</v>
      </c>
      <c r="O175" t="s">
        <v>443</v>
      </c>
    </row>
    <row r="176" spans="1:15" ht="12.75" customHeight="1" x14ac:dyDescent="0.25">
      <c r="A176" s="35" t="s">
        <v>163</v>
      </c>
      <c r="B176" s="35" t="s">
        <v>739</v>
      </c>
      <c r="C176" s="35" t="s">
        <v>595</v>
      </c>
      <c r="D176" s="35" t="s">
        <v>476</v>
      </c>
      <c r="E176" s="35" t="s">
        <v>502</v>
      </c>
      <c r="F176" s="35"/>
      <c r="G176" s="35"/>
      <c r="H176" s="35"/>
      <c r="I176" s="35"/>
      <c r="K176" s="36" t="s">
        <v>441</v>
      </c>
      <c r="L176" t="s">
        <v>503</v>
      </c>
      <c r="M176" t="s">
        <v>180</v>
      </c>
      <c r="N176" t="s">
        <v>504</v>
      </c>
      <c r="O176" t="s">
        <v>443</v>
      </c>
    </row>
    <row r="177" spans="1:15" ht="12.75" customHeight="1" x14ac:dyDescent="0.25">
      <c r="A177" s="35" t="s">
        <v>164</v>
      </c>
      <c r="B177" s="35" t="s">
        <v>740</v>
      </c>
      <c r="C177" s="35" t="s">
        <v>595</v>
      </c>
      <c r="D177" s="35" t="s">
        <v>476</v>
      </c>
      <c r="E177" s="35" t="s">
        <v>502</v>
      </c>
      <c r="F177" s="35"/>
      <c r="G177" s="35"/>
      <c r="H177" s="35"/>
      <c r="I177" s="35"/>
      <c r="K177" s="36" t="s">
        <v>441</v>
      </c>
      <c r="L177" t="s">
        <v>503</v>
      </c>
      <c r="M177" t="s">
        <v>180</v>
      </c>
      <c r="N177" t="s">
        <v>504</v>
      </c>
      <c r="O177" t="s">
        <v>443</v>
      </c>
    </row>
    <row r="178" spans="1:15" ht="12.75" customHeight="1" x14ac:dyDescent="0.25">
      <c r="A178" s="35" t="s">
        <v>165</v>
      </c>
      <c r="B178" s="35" t="s">
        <v>741</v>
      </c>
      <c r="C178" s="35" t="s">
        <v>595</v>
      </c>
      <c r="D178" s="35" t="s">
        <v>476</v>
      </c>
      <c r="E178" s="35" t="s">
        <v>502</v>
      </c>
      <c r="F178" s="35"/>
      <c r="G178" s="35"/>
      <c r="H178" s="35"/>
      <c r="I178" s="35"/>
      <c r="K178" s="36" t="s">
        <v>441</v>
      </c>
      <c r="L178" t="s">
        <v>503</v>
      </c>
      <c r="M178" t="s">
        <v>180</v>
      </c>
      <c r="N178" t="s">
        <v>504</v>
      </c>
      <c r="O178" t="s">
        <v>443</v>
      </c>
    </row>
    <row r="179" spans="1:15" ht="12.75" customHeight="1" x14ac:dyDescent="0.25">
      <c r="A179" s="35" t="s">
        <v>166</v>
      </c>
      <c r="B179" s="35" t="s">
        <v>742</v>
      </c>
      <c r="C179" s="35" t="s">
        <v>595</v>
      </c>
      <c r="D179" s="35" t="s">
        <v>476</v>
      </c>
      <c r="E179" s="35" t="s">
        <v>502</v>
      </c>
      <c r="F179" s="35"/>
      <c r="G179" s="35"/>
      <c r="H179" s="35"/>
      <c r="I179" s="35"/>
      <c r="K179" s="36" t="s">
        <v>441</v>
      </c>
      <c r="L179" t="s">
        <v>503</v>
      </c>
      <c r="M179" t="s">
        <v>180</v>
      </c>
      <c r="N179" t="s">
        <v>504</v>
      </c>
      <c r="O179" t="s">
        <v>443</v>
      </c>
    </row>
    <row r="180" spans="1:15" ht="12.75" customHeight="1" x14ac:dyDescent="0.25">
      <c r="A180" s="35" t="s">
        <v>137</v>
      </c>
      <c r="B180" s="35" t="s">
        <v>743</v>
      </c>
      <c r="C180" s="35" t="s">
        <v>730</v>
      </c>
      <c r="D180" s="35" t="s">
        <v>476</v>
      </c>
      <c r="E180" s="35" t="s">
        <v>184</v>
      </c>
      <c r="F180" s="35"/>
      <c r="G180" s="35"/>
      <c r="H180" s="35"/>
      <c r="I180" s="35"/>
      <c r="K180" s="36" t="s">
        <v>441</v>
      </c>
      <c r="L180" t="s">
        <v>503</v>
      </c>
      <c r="M180" t="s">
        <v>12</v>
      </c>
      <c r="N180" t="s">
        <v>516</v>
      </c>
      <c r="O180" t="s">
        <v>443</v>
      </c>
    </row>
    <row r="181" spans="1:15" ht="12.75" customHeight="1" x14ac:dyDescent="0.25">
      <c r="A181" s="35" t="s">
        <v>167</v>
      </c>
      <c r="B181" s="35" t="s">
        <v>168</v>
      </c>
      <c r="C181" s="35" t="s">
        <v>744</v>
      </c>
      <c r="D181" s="35" t="s">
        <v>476</v>
      </c>
      <c r="E181" s="35" t="s">
        <v>502</v>
      </c>
      <c r="F181" s="35"/>
      <c r="G181" s="35"/>
      <c r="H181" s="35"/>
      <c r="I181" s="35"/>
      <c r="K181" s="36" t="s">
        <v>441</v>
      </c>
      <c r="L181" t="s">
        <v>503</v>
      </c>
      <c r="M181" t="s">
        <v>180</v>
      </c>
      <c r="N181" t="s">
        <v>504</v>
      </c>
      <c r="O181" t="s">
        <v>443</v>
      </c>
    </row>
    <row r="182" spans="1:15" ht="12.75" customHeight="1" x14ac:dyDescent="0.25">
      <c r="A182" s="35" t="s">
        <v>147</v>
      </c>
      <c r="B182" s="35" t="s">
        <v>745</v>
      </c>
      <c r="C182" s="35" t="s">
        <v>730</v>
      </c>
      <c r="D182" s="35" t="s">
        <v>476</v>
      </c>
      <c r="E182" s="35" t="s">
        <v>515</v>
      </c>
      <c r="F182" s="35"/>
      <c r="G182" s="35"/>
      <c r="H182" s="35"/>
      <c r="I182" s="35"/>
      <c r="K182" s="36" t="s">
        <v>441</v>
      </c>
      <c r="L182" t="s">
        <v>503</v>
      </c>
      <c r="M182" t="s">
        <v>12</v>
      </c>
      <c r="N182" t="s">
        <v>516</v>
      </c>
      <c r="O182" t="s">
        <v>443</v>
      </c>
    </row>
    <row r="183" spans="1:15" ht="12.75" customHeight="1" x14ac:dyDescent="0.25">
      <c r="A183" s="35" t="s">
        <v>152</v>
      </c>
      <c r="B183" s="35" t="s">
        <v>153</v>
      </c>
      <c r="C183" s="35" t="s">
        <v>746</v>
      </c>
      <c r="D183" s="35" t="s">
        <v>476</v>
      </c>
      <c r="E183" s="35" t="s">
        <v>515</v>
      </c>
      <c r="F183" s="35"/>
      <c r="G183" s="35"/>
      <c r="H183" s="35"/>
      <c r="I183" s="35"/>
      <c r="K183" s="36" t="s">
        <v>441</v>
      </c>
      <c r="L183" t="s">
        <v>503</v>
      </c>
      <c r="M183" t="s">
        <v>12</v>
      </c>
      <c r="N183" t="s">
        <v>516</v>
      </c>
      <c r="O183" t="s">
        <v>443</v>
      </c>
    </row>
    <row r="184" spans="1:15" ht="12.75" customHeight="1" x14ac:dyDescent="0.25">
      <c r="A184" s="35" t="s">
        <v>142</v>
      </c>
      <c r="B184" s="35" t="s">
        <v>143</v>
      </c>
      <c r="C184" s="35" t="s">
        <v>730</v>
      </c>
      <c r="D184" s="35" t="s">
        <v>476</v>
      </c>
      <c r="E184" s="35" t="s">
        <v>515</v>
      </c>
      <c r="F184" s="35"/>
      <c r="G184" s="35"/>
      <c r="H184" s="35"/>
      <c r="I184" s="35"/>
      <c r="K184" s="36" t="s">
        <v>441</v>
      </c>
      <c r="L184" t="s">
        <v>503</v>
      </c>
      <c r="M184" t="s">
        <v>12</v>
      </c>
      <c r="N184" t="s">
        <v>516</v>
      </c>
      <c r="O184" t="s">
        <v>443</v>
      </c>
    </row>
    <row r="185" spans="1:15" ht="12.75" customHeight="1" x14ac:dyDescent="0.25">
      <c r="A185" s="35" t="s">
        <v>169</v>
      </c>
      <c r="B185" s="35" t="s">
        <v>747</v>
      </c>
      <c r="C185" s="35" t="s">
        <v>744</v>
      </c>
      <c r="D185" s="35" t="s">
        <v>476</v>
      </c>
      <c r="E185" s="35" t="s">
        <v>502</v>
      </c>
      <c r="F185" s="35"/>
      <c r="G185" s="35"/>
      <c r="H185" s="35"/>
      <c r="I185" s="35"/>
      <c r="K185" s="36" t="s">
        <v>441</v>
      </c>
      <c r="L185" t="s">
        <v>503</v>
      </c>
      <c r="M185" t="s">
        <v>180</v>
      </c>
      <c r="N185" t="s">
        <v>504</v>
      </c>
      <c r="O185" t="s">
        <v>443</v>
      </c>
    </row>
    <row r="186" spans="1:15" ht="12.75" customHeight="1" x14ac:dyDescent="0.25">
      <c r="A186" s="35" t="s">
        <v>748</v>
      </c>
      <c r="B186" s="35" t="s">
        <v>749</v>
      </c>
      <c r="C186" s="35" t="s">
        <v>730</v>
      </c>
      <c r="D186" s="35" t="s">
        <v>476</v>
      </c>
      <c r="E186" s="35" t="s">
        <v>515</v>
      </c>
      <c r="F186" s="35"/>
      <c r="G186" s="35"/>
      <c r="H186" s="35"/>
      <c r="I186" s="35"/>
      <c r="K186" s="36" t="s">
        <v>441</v>
      </c>
      <c r="L186" t="s">
        <v>503</v>
      </c>
      <c r="M186" t="s">
        <v>12</v>
      </c>
      <c r="N186" t="s">
        <v>516</v>
      </c>
      <c r="O186" t="s">
        <v>443</v>
      </c>
    </row>
    <row r="187" spans="1:15" ht="12.75" customHeight="1" x14ac:dyDescent="0.25">
      <c r="A187" s="35" t="s">
        <v>750</v>
      </c>
      <c r="B187" s="35" t="s">
        <v>751</v>
      </c>
      <c r="C187" s="35" t="s">
        <v>730</v>
      </c>
      <c r="D187" s="35" t="s">
        <v>476</v>
      </c>
      <c r="E187" s="35" t="s">
        <v>515</v>
      </c>
      <c r="F187" s="35"/>
      <c r="G187" s="35"/>
      <c r="H187" s="35"/>
      <c r="I187" s="35"/>
      <c r="K187" s="36" t="s">
        <v>441</v>
      </c>
      <c r="L187" t="s">
        <v>503</v>
      </c>
      <c r="M187" t="s">
        <v>12</v>
      </c>
      <c r="N187" t="s">
        <v>516</v>
      </c>
      <c r="O187" t="s">
        <v>443</v>
      </c>
    </row>
    <row r="188" spans="1:15" ht="12.75" customHeight="1" x14ac:dyDescent="0.25">
      <c r="A188" s="35" t="s">
        <v>752</v>
      </c>
      <c r="B188" s="35" t="s">
        <v>753</v>
      </c>
      <c r="C188" s="35" t="s">
        <v>730</v>
      </c>
      <c r="D188" s="35" t="s">
        <v>476</v>
      </c>
      <c r="E188" s="35" t="s">
        <v>515</v>
      </c>
      <c r="F188" s="35"/>
      <c r="G188" s="35"/>
      <c r="H188" s="35"/>
      <c r="I188" s="35"/>
      <c r="K188" s="36" t="s">
        <v>441</v>
      </c>
      <c r="L188" t="s">
        <v>503</v>
      </c>
      <c r="M188" t="s">
        <v>12</v>
      </c>
      <c r="N188" t="s">
        <v>516</v>
      </c>
      <c r="O188" t="s">
        <v>443</v>
      </c>
    </row>
    <row r="189" spans="1:15" ht="12.75" customHeight="1" x14ac:dyDescent="0.25">
      <c r="A189" s="35" t="s">
        <v>754</v>
      </c>
      <c r="B189" s="35" t="s">
        <v>755</v>
      </c>
      <c r="C189" s="35" t="s">
        <v>730</v>
      </c>
      <c r="D189" s="35" t="s">
        <v>476</v>
      </c>
      <c r="E189" s="35" t="s">
        <v>515</v>
      </c>
      <c r="F189" s="35"/>
      <c r="G189" s="35"/>
      <c r="H189" s="35"/>
      <c r="I189" s="35"/>
      <c r="K189" s="36" t="s">
        <v>441</v>
      </c>
      <c r="L189" t="s">
        <v>503</v>
      </c>
      <c r="M189" t="s">
        <v>12</v>
      </c>
      <c r="N189" t="s">
        <v>516</v>
      </c>
      <c r="O189" t="s">
        <v>443</v>
      </c>
    </row>
    <row r="190" spans="1:15" ht="12.75" customHeight="1" x14ac:dyDescent="0.25">
      <c r="A190" s="35" t="s">
        <v>756</v>
      </c>
      <c r="B190" s="35" t="s">
        <v>757</v>
      </c>
      <c r="C190" s="35" t="s">
        <v>744</v>
      </c>
      <c r="D190" s="35" t="s">
        <v>476</v>
      </c>
      <c r="E190" s="35" t="s">
        <v>502</v>
      </c>
      <c r="F190" s="35"/>
      <c r="G190" s="35"/>
      <c r="H190" s="35"/>
      <c r="I190" s="35"/>
      <c r="K190" s="36" t="s">
        <v>441</v>
      </c>
      <c r="L190" t="s">
        <v>503</v>
      </c>
      <c r="M190" t="s">
        <v>180</v>
      </c>
      <c r="N190" t="s">
        <v>504</v>
      </c>
      <c r="O190" t="s">
        <v>443</v>
      </c>
    </row>
    <row r="191" spans="1:15" ht="12.75" customHeight="1" x14ac:dyDescent="0.25">
      <c r="A191" s="35" t="s">
        <v>758</v>
      </c>
      <c r="B191" s="35" t="s">
        <v>759</v>
      </c>
      <c r="C191" s="35" t="s">
        <v>730</v>
      </c>
      <c r="D191" s="35" t="s">
        <v>476</v>
      </c>
      <c r="E191" s="35" t="s">
        <v>502</v>
      </c>
      <c r="F191" s="35"/>
      <c r="G191" s="35"/>
      <c r="H191" s="35"/>
      <c r="I191" s="35"/>
      <c r="K191" s="36" t="s">
        <v>441</v>
      </c>
      <c r="L191" t="s">
        <v>503</v>
      </c>
      <c r="M191" t="s">
        <v>180</v>
      </c>
      <c r="N191" t="s">
        <v>504</v>
      </c>
      <c r="O191" t="s">
        <v>443</v>
      </c>
    </row>
    <row r="192" spans="1:15" ht="12.75" customHeight="1" x14ac:dyDescent="0.25">
      <c r="A192" s="35" t="s">
        <v>760</v>
      </c>
      <c r="B192" s="35" t="s">
        <v>761</v>
      </c>
      <c r="C192" s="35" t="s">
        <v>730</v>
      </c>
      <c r="D192" s="35" t="s">
        <v>476</v>
      </c>
      <c r="E192" s="35" t="s">
        <v>502</v>
      </c>
      <c r="F192" s="35"/>
      <c r="G192" s="35"/>
      <c r="H192" s="35"/>
      <c r="I192" s="35"/>
      <c r="K192" s="36" t="s">
        <v>441</v>
      </c>
      <c r="L192" t="s">
        <v>503</v>
      </c>
      <c r="M192" t="s">
        <v>180</v>
      </c>
      <c r="N192" t="s">
        <v>504</v>
      </c>
      <c r="O192" t="s">
        <v>443</v>
      </c>
    </row>
    <row r="193" spans="1:15" ht="12.75" customHeight="1" x14ac:dyDescent="0.25">
      <c r="A193" s="35" t="s">
        <v>762</v>
      </c>
      <c r="B193" s="35" t="s">
        <v>763</v>
      </c>
      <c r="C193" s="35" t="s">
        <v>730</v>
      </c>
      <c r="D193" s="35" t="s">
        <v>476</v>
      </c>
      <c r="E193" s="35" t="s">
        <v>502</v>
      </c>
      <c r="F193" s="35"/>
      <c r="G193" s="35"/>
      <c r="H193" s="35"/>
      <c r="I193" s="35"/>
      <c r="K193" s="36" t="s">
        <v>441</v>
      </c>
      <c r="L193" t="s">
        <v>503</v>
      </c>
      <c r="M193" t="s">
        <v>180</v>
      </c>
      <c r="N193" t="s">
        <v>504</v>
      </c>
      <c r="O193" t="s">
        <v>443</v>
      </c>
    </row>
    <row r="194" spans="1:15" ht="12.75" customHeight="1" x14ac:dyDescent="0.25">
      <c r="A194" s="35" t="s">
        <v>764</v>
      </c>
      <c r="B194" s="35" t="s">
        <v>765</v>
      </c>
      <c r="C194" s="35" t="s">
        <v>730</v>
      </c>
      <c r="D194" s="35" t="s">
        <v>476</v>
      </c>
      <c r="E194" s="35" t="s">
        <v>543</v>
      </c>
      <c r="F194" s="35"/>
      <c r="G194" s="35"/>
      <c r="H194" s="35"/>
      <c r="I194" s="35"/>
      <c r="K194" s="36" t="s">
        <v>441</v>
      </c>
      <c r="L194" t="s">
        <v>503</v>
      </c>
      <c r="M194" t="s">
        <v>223</v>
      </c>
      <c r="N194" t="s">
        <v>544</v>
      </c>
      <c r="O194" t="s">
        <v>443</v>
      </c>
    </row>
    <row r="195" spans="1:15" ht="12.75" customHeight="1" x14ac:dyDescent="0.25">
      <c r="A195" s="35" t="s">
        <v>766</v>
      </c>
      <c r="B195" s="35" t="s">
        <v>767</v>
      </c>
      <c r="C195" s="35" t="s">
        <v>730</v>
      </c>
      <c r="D195" s="35" t="s">
        <v>476</v>
      </c>
      <c r="E195" s="35" t="s">
        <v>543</v>
      </c>
      <c r="F195" s="35"/>
      <c r="G195" s="35"/>
      <c r="H195" s="35"/>
      <c r="I195" s="35"/>
      <c r="K195" s="36" t="s">
        <v>441</v>
      </c>
      <c r="L195" t="s">
        <v>503</v>
      </c>
      <c r="M195" t="s">
        <v>223</v>
      </c>
      <c r="N195" t="s">
        <v>544</v>
      </c>
      <c r="O195" t="s">
        <v>443</v>
      </c>
    </row>
    <row r="196" spans="1:15" ht="12.75" customHeight="1" x14ac:dyDescent="0.25">
      <c r="A196" s="35" t="s">
        <v>768</v>
      </c>
      <c r="B196" s="35" t="s">
        <v>769</v>
      </c>
      <c r="C196" s="35" t="s">
        <v>730</v>
      </c>
      <c r="D196" s="35" t="s">
        <v>476</v>
      </c>
      <c r="E196" s="35" t="s">
        <v>515</v>
      </c>
      <c r="F196" s="35"/>
      <c r="G196" s="35"/>
      <c r="H196" s="35"/>
      <c r="I196" s="35"/>
      <c r="K196" s="36" t="s">
        <v>441</v>
      </c>
      <c r="L196" t="s">
        <v>503</v>
      </c>
      <c r="M196" t="s">
        <v>12</v>
      </c>
      <c r="N196" t="s">
        <v>516</v>
      </c>
      <c r="O196" t="s">
        <v>443</v>
      </c>
    </row>
    <row r="197" spans="1:15" ht="12.75" customHeight="1" x14ac:dyDescent="0.25">
      <c r="A197" s="35" t="s">
        <v>770</v>
      </c>
      <c r="B197" s="35" t="s">
        <v>771</v>
      </c>
      <c r="C197" s="35" t="s">
        <v>730</v>
      </c>
      <c r="D197" s="35" t="s">
        <v>476</v>
      </c>
      <c r="E197" s="35" t="s">
        <v>515</v>
      </c>
      <c r="F197" s="35"/>
      <c r="G197" s="35"/>
      <c r="H197" s="35"/>
      <c r="I197" s="35"/>
      <c r="K197" s="36" t="s">
        <v>441</v>
      </c>
      <c r="L197" t="s">
        <v>503</v>
      </c>
      <c r="M197" t="s">
        <v>12</v>
      </c>
      <c r="N197" t="s">
        <v>516</v>
      </c>
      <c r="O197" t="s">
        <v>443</v>
      </c>
    </row>
    <row r="198" spans="1:15" ht="12.75" customHeight="1" x14ac:dyDescent="0.25">
      <c r="A198" s="35" t="s">
        <v>772</v>
      </c>
      <c r="B198" s="35" t="s">
        <v>773</v>
      </c>
      <c r="C198" s="35" t="s">
        <v>730</v>
      </c>
      <c r="D198" s="35" t="s">
        <v>476</v>
      </c>
      <c r="E198" s="35" t="s">
        <v>515</v>
      </c>
      <c r="F198" s="35"/>
      <c r="G198" s="35"/>
      <c r="H198" s="35"/>
      <c r="I198" s="35"/>
      <c r="K198" s="36" t="s">
        <v>441</v>
      </c>
      <c r="L198" t="s">
        <v>503</v>
      </c>
      <c r="M198" t="s">
        <v>12</v>
      </c>
      <c r="N198" t="s">
        <v>516</v>
      </c>
      <c r="O198" t="s">
        <v>443</v>
      </c>
    </row>
    <row r="199" spans="1:15" ht="12.75" customHeight="1" x14ac:dyDescent="0.25">
      <c r="A199" s="35" t="s">
        <v>774</v>
      </c>
      <c r="B199" s="35" t="s">
        <v>775</v>
      </c>
      <c r="C199" s="35" t="s">
        <v>730</v>
      </c>
      <c r="D199" s="35" t="s">
        <v>476</v>
      </c>
      <c r="E199" s="35" t="s">
        <v>515</v>
      </c>
      <c r="F199" s="35"/>
      <c r="G199" s="35"/>
      <c r="H199" s="35"/>
      <c r="I199" s="35"/>
      <c r="K199" s="36" t="s">
        <v>441</v>
      </c>
      <c r="L199" t="s">
        <v>503</v>
      </c>
      <c r="M199" t="s">
        <v>12</v>
      </c>
      <c r="N199" t="s">
        <v>516</v>
      </c>
      <c r="O199" t="s">
        <v>443</v>
      </c>
    </row>
    <row r="200" spans="1:15" ht="12.75" customHeight="1" x14ac:dyDescent="0.25">
      <c r="A200" s="35" t="s">
        <v>776</v>
      </c>
      <c r="B200" s="35" t="s">
        <v>777</v>
      </c>
      <c r="C200" s="35" t="s">
        <v>730</v>
      </c>
      <c r="D200" s="35" t="s">
        <v>476</v>
      </c>
      <c r="E200" s="35" t="s">
        <v>515</v>
      </c>
      <c r="F200" s="35"/>
      <c r="G200" s="35"/>
      <c r="H200" s="35"/>
      <c r="I200" s="35"/>
      <c r="K200" s="36" t="s">
        <v>441</v>
      </c>
      <c r="L200" t="s">
        <v>503</v>
      </c>
      <c r="M200" t="s">
        <v>12</v>
      </c>
      <c r="N200" t="s">
        <v>516</v>
      </c>
      <c r="O200" t="s">
        <v>443</v>
      </c>
    </row>
    <row r="201" spans="1:15" ht="12.75" customHeight="1" x14ac:dyDescent="0.25">
      <c r="A201" s="35" t="s">
        <v>778</v>
      </c>
      <c r="B201" s="35" t="s">
        <v>779</v>
      </c>
      <c r="C201" s="35" t="s">
        <v>730</v>
      </c>
      <c r="D201" s="35" t="s">
        <v>476</v>
      </c>
      <c r="E201" s="35" t="s">
        <v>515</v>
      </c>
      <c r="F201" s="35"/>
      <c r="G201" s="35"/>
      <c r="H201" s="35"/>
      <c r="I201" s="35"/>
      <c r="K201" s="36" t="s">
        <v>441</v>
      </c>
      <c r="L201" t="s">
        <v>503</v>
      </c>
      <c r="M201" t="s">
        <v>12</v>
      </c>
      <c r="N201" t="s">
        <v>516</v>
      </c>
      <c r="O201" t="s">
        <v>443</v>
      </c>
    </row>
    <row r="202" spans="1:15" ht="12.75" customHeight="1" x14ac:dyDescent="0.25">
      <c r="A202" s="35" t="s">
        <v>780</v>
      </c>
      <c r="B202" s="35" t="s">
        <v>781</v>
      </c>
      <c r="C202" s="35" t="s">
        <v>730</v>
      </c>
      <c r="D202" s="35" t="s">
        <v>476</v>
      </c>
      <c r="E202" s="35" t="s">
        <v>515</v>
      </c>
      <c r="F202" s="35"/>
      <c r="G202" s="35"/>
      <c r="H202" s="35"/>
      <c r="I202" s="35"/>
      <c r="K202" s="36" t="s">
        <v>441</v>
      </c>
      <c r="L202" t="s">
        <v>503</v>
      </c>
      <c r="M202" t="s">
        <v>12</v>
      </c>
      <c r="N202" t="s">
        <v>516</v>
      </c>
      <c r="O202" t="s">
        <v>443</v>
      </c>
    </row>
    <row r="203" spans="1:15" ht="12.75" customHeight="1" x14ac:dyDescent="0.25">
      <c r="A203" s="35" t="s">
        <v>782</v>
      </c>
      <c r="B203" s="35" t="s">
        <v>783</v>
      </c>
      <c r="C203" s="35" t="s">
        <v>730</v>
      </c>
      <c r="D203" s="35" t="s">
        <v>476</v>
      </c>
      <c r="E203" s="35" t="s">
        <v>515</v>
      </c>
      <c r="F203" s="35"/>
      <c r="G203" s="35"/>
      <c r="H203" s="35"/>
      <c r="I203" s="35"/>
      <c r="K203" s="36" t="s">
        <v>441</v>
      </c>
      <c r="L203" t="s">
        <v>503</v>
      </c>
      <c r="M203" t="s">
        <v>12</v>
      </c>
      <c r="N203" t="s">
        <v>516</v>
      </c>
      <c r="O203" t="s">
        <v>443</v>
      </c>
    </row>
    <row r="204" spans="1:15" ht="12.75" customHeight="1" x14ac:dyDescent="0.25">
      <c r="A204" s="35" t="s">
        <v>784</v>
      </c>
      <c r="B204" s="35" t="s">
        <v>785</v>
      </c>
      <c r="C204" s="35" t="s">
        <v>730</v>
      </c>
      <c r="D204" s="35" t="s">
        <v>476</v>
      </c>
      <c r="E204" s="35" t="s">
        <v>515</v>
      </c>
      <c r="F204" s="35"/>
      <c r="G204" s="35"/>
      <c r="H204" s="35"/>
      <c r="I204" s="35"/>
      <c r="K204" s="36" t="s">
        <v>441</v>
      </c>
      <c r="L204" t="s">
        <v>503</v>
      </c>
      <c r="M204" t="s">
        <v>12</v>
      </c>
      <c r="N204" t="s">
        <v>516</v>
      </c>
      <c r="O204" t="s">
        <v>443</v>
      </c>
    </row>
    <row r="205" spans="1:15" ht="12.75" customHeight="1" x14ac:dyDescent="0.25">
      <c r="A205" s="35" t="s">
        <v>786</v>
      </c>
      <c r="B205" s="35" t="s">
        <v>787</v>
      </c>
      <c r="C205" s="35" t="s">
        <v>730</v>
      </c>
      <c r="D205" s="35" t="s">
        <v>476</v>
      </c>
      <c r="E205" s="35" t="s">
        <v>515</v>
      </c>
      <c r="F205" s="35"/>
      <c r="G205" s="35"/>
      <c r="H205" s="35"/>
      <c r="I205" s="35"/>
      <c r="K205" s="36" t="s">
        <v>441</v>
      </c>
      <c r="L205" t="s">
        <v>503</v>
      </c>
      <c r="M205" t="s">
        <v>12</v>
      </c>
      <c r="N205" t="s">
        <v>516</v>
      </c>
      <c r="O205" t="s">
        <v>443</v>
      </c>
    </row>
    <row r="206" spans="1:15" ht="12.75" customHeight="1" x14ac:dyDescent="0.25">
      <c r="A206" s="35" t="s">
        <v>788</v>
      </c>
      <c r="B206" s="35" t="s">
        <v>789</v>
      </c>
      <c r="C206" s="35" t="s">
        <v>730</v>
      </c>
      <c r="D206" s="35" t="s">
        <v>476</v>
      </c>
      <c r="E206" s="35" t="s">
        <v>515</v>
      </c>
      <c r="F206" s="35"/>
      <c r="G206" s="35"/>
      <c r="H206" s="35"/>
      <c r="I206" s="35"/>
      <c r="K206" s="36" t="s">
        <v>441</v>
      </c>
      <c r="L206" t="s">
        <v>503</v>
      </c>
      <c r="M206" t="s">
        <v>12</v>
      </c>
      <c r="N206" t="s">
        <v>516</v>
      </c>
      <c r="O206" t="s">
        <v>443</v>
      </c>
    </row>
    <row r="207" spans="1:15" ht="12.75" customHeight="1" x14ac:dyDescent="0.25">
      <c r="A207" s="35" t="s">
        <v>790</v>
      </c>
      <c r="B207" s="35" t="s">
        <v>791</v>
      </c>
      <c r="C207" s="35" t="s">
        <v>730</v>
      </c>
      <c r="D207" s="35" t="s">
        <v>476</v>
      </c>
      <c r="E207" s="35" t="s">
        <v>515</v>
      </c>
      <c r="F207" s="35"/>
      <c r="G207" s="35"/>
      <c r="H207" s="35"/>
      <c r="I207" s="35"/>
      <c r="K207" s="36" t="s">
        <v>441</v>
      </c>
      <c r="L207" t="s">
        <v>503</v>
      </c>
      <c r="M207" t="s">
        <v>12</v>
      </c>
      <c r="N207" t="s">
        <v>516</v>
      </c>
      <c r="O207" t="s">
        <v>443</v>
      </c>
    </row>
    <row r="208" spans="1:15" ht="12.75" customHeight="1" x14ac:dyDescent="0.25">
      <c r="A208" s="35" t="s">
        <v>792</v>
      </c>
      <c r="B208" s="35" t="s">
        <v>793</v>
      </c>
      <c r="C208" s="35" t="s">
        <v>730</v>
      </c>
      <c r="D208" s="35" t="s">
        <v>476</v>
      </c>
      <c r="E208" s="35" t="s">
        <v>515</v>
      </c>
      <c r="F208" s="35"/>
      <c r="G208" s="35"/>
      <c r="H208" s="35"/>
      <c r="I208" s="35"/>
      <c r="K208" s="36" t="s">
        <v>441</v>
      </c>
      <c r="L208" t="s">
        <v>503</v>
      </c>
      <c r="M208" t="s">
        <v>12</v>
      </c>
      <c r="N208" t="s">
        <v>516</v>
      </c>
      <c r="O208" t="s">
        <v>443</v>
      </c>
    </row>
    <row r="209" spans="1:15" ht="12.75" customHeight="1" x14ac:dyDescent="0.25">
      <c r="A209" s="35" t="s">
        <v>794</v>
      </c>
      <c r="B209" s="35" t="s">
        <v>795</v>
      </c>
      <c r="C209" s="35" t="s">
        <v>730</v>
      </c>
      <c r="D209" s="35" t="s">
        <v>476</v>
      </c>
      <c r="E209" s="35" t="s">
        <v>515</v>
      </c>
      <c r="F209" s="35"/>
      <c r="G209" s="35"/>
      <c r="H209" s="35"/>
      <c r="I209" s="35"/>
      <c r="K209" s="36" t="s">
        <v>441</v>
      </c>
      <c r="L209" t="s">
        <v>503</v>
      </c>
      <c r="M209" t="s">
        <v>12</v>
      </c>
      <c r="N209" t="s">
        <v>516</v>
      </c>
      <c r="O209" t="s">
        <v>443</v>
      </c>
    </row>
    <row r="210" spans="1:15" ht="12.75" customHeight="1" x14ac:dyDescent="0.25">
      <c r="A210" s="35" t="s">
        <v>796</v>
      </c>
      <c r="B210" s="35" t="s">
        <v>797</v>
      </c>
      <c r="C210" s="35" t="s">
        <v>730</v>
      </c>
      <c r="D210" s="35" t="s">
        <v>476</v>
      </c>
      <c r="E210" s="35" t="s">
        <v>515</v>
      </c>
      <c r="F210" s="35"/>
      <c r="G210" s="35"/>
      <c r="H210" s="35"/>
      <c r="I210" s="35"/>
      <c r="K210" s="36" t="s">
        <v>441</v>
      </c>
      <c r="L210" t="s">
        <v>503</v>
      </c>
      <c r="M210" t="s">
        <v>12</v>
      </c>
      <c r="N210" t="s">
        <v>516</v>
      </c>
      <c r="O210" t="s">
        <v>443</v>
      </c>
    </row>
    <row r="211" spans="1:15" ht="12.75" customHeight="1" x14ac:dyDescent="0.25">
      <c r="A211" s="35" t="s">
        <v>159</v>
      </c>
      <c r="B211" s="35" t="s">
        <v>798</v>
      </c>
      <c r="C211" s="35" t="s">
        <v>799</v>
      </c>
      <c r="D211" s="35" t="s">
        <v>476</v>
      </c>
      <c r="E211" s="35" t="s">
        <v>158</v>
      </c>
      <c r="F211" s="35"/>
      <c r="G211" s="35"/>
      <c r="H211" s="35"/>
      <c r="I211" s="35"/>
      <c r="K211" s="36" t="s">
        <v>441</v>
      </c>
      <c r="L211" t="s">
        <v>503</v>
      </c>
      <c r="M211" t="s">
        <v>158</v>
      </c>
      <c r="N211" t="s">
        <v>800</v>
      </c>
      <c r="O211" t="s">
        <v>443</v>
      </c>
    </row>
    <row r="212" spans="1:15" ht="12.75" customHeight="1" x14ac:dyDescent="0.25">
      <c r="A212" s="35" t="s">
        <v>160</v>
      </c>
      <c r="B212" s="35" t="s">
        <v>801</v>
      </c>
      <c r="C212" s="35" t="s">
        <v>799</v>
      </c>
      <c r="D212" s="35" t="s">
        <v>476</v>
      </c>
      <c r="E212" s="35" t="s">
        <v>158</v>
      </c>
      <c r="F212" s="35"/>
      <c r="G212" s="35"/>
      <c r="H212" s="35"/>
      <c r="I212" s="35"/>
      <c r="K212" s="36" t="s">
        <v>441</v>
      </c>
      <c r="L212" t="s">
        <v>503</v>
      </c>
      <c r="M212" t="s">
        <v>158</v>
      </c>
      <c r="N212" t="s">
        <v>800</v>
      </c>
      <c r="O212" t="s">
        <v>443</v>
      </c>
    </row>
    <row r="213" spans="1:15" ht="12.75" customHeight="1" x14ac:dyDescent="0.25">
      <c r="A213" s="35" t="s">
        <v>161</v>
      </c>
      <c r="B213" s="35" t="s">
        <v>802</v>
      </c>
      <c r="C213" s="35" t="s">
        <v>799</v>
      </c>
      <c r="D213" s="35" t="s">
        <v>476</v>
      </c>
      <c r="E213" s="35" t="s">
        <v>158</v>
      </c>
      <c r="F213" s="35"/>
      <c r="G213" s="35"/>
      <c r="H213" s="35"/>
      <c r="I213" s="35"/>
      <c r="K213" s="36" t="s">
        <v>441</v>
      </c>
      <c r="L213" t="s">
        <v>503</v>
      </c>
      <c r="M213" t="s">
        <v>158</v>
      </c>
      <c r="N213" t="s">
        <v>800</v>
      </c>
      <c r="O213" t="s">
        <v>443</v>
      </c>
    </row>
    <row r="214" spans="1:15" ht="12.75" customHeight="1" x14ac:dyDescent="0.25">
      <c r="A214" s="35" t="s">
        <v>138</v>
      </c>
      <c r="B214" s="35" t="s">
        <v>139</v>
      </c>
      <c r="C214" s="35" t="s">
        <v>746</v>
      </c>
      <c r="D214" s="35" t="s">
        <v>476</v>
      </c>
      <c r="E214" s="35" t="s">
        <v>184</v>
      </c>
      <c r="F214" s="35"/>
      <c r="G214" s="35"/>
      <c r="H214" s="35"/>
      <c r="I214" s="35"/>
      <c r="K214" s="36" t="s">
        <v>441</v>
      </c>
      <c r="L214" t="s">
        <v>503</v>
      </c>
      <c r="M214" t="s">
        <v>12</v>
      </c>
      <c r="N214" t="s">
        <v>516</v>
      </c>
      <c r="O214" t="s">
        <v>443</v>
      </c>
    </row>
    <row r="215" spans="1:15" ht="12.75" customHeight="1" x14ac:dyDescent="0.25">
      <c r="A215" s="35" t="s">
        <v>148</v>
      </c>
      <c r="B215" s="35" t="s">
        <v>803</v>
      </c>
      <c r="C215" s="35" t="s">
        <v>746</v>
      </c>
      <c r="D215" s="35" t="s">
        <v>476</v>
      </c>
      <c r="E215" s="35" t="s">
        <v>515</v>
      </c>
      <c r="F215" s="35"/>
      <c r="G215" s="35"/>
      <c r="H215" s="35"/>
      <c r="I215" s="35"/>
      <c r="K215" s="36" t="s">
        <v>441</v>
      </c>
      <c r="L215" t="s">
        <v>503</v>
      </c>
      <c r="M215" t="s">
        <v>12</v>
      </c>
      <c r="N215" t="s">
        <v>516</v>
      </c>
      <c r="O215" t="s">
        <v>443</v>
      </c>
    </row>
    <row r="216" spans="1:15" ht="12.75" customHeight="1" x14ac:dyDescent="0.25">
      <c r="A216" s="35" t="s">
        <v>182</v>
      </c>
      <c r="B216" s="35" t="s">
        <v>804</v>
      </c>
      <c r="C216" s="35" t="s">
        <v>511</v>
      </c>
      <c r="D216" s="35" t="s">
        <v>476</v>
      </c>
      <c r="E216" s="35" t="s">
        <v>616</v>
      </c>
      <c r="F216" s="35"/>
      <c r="G216" s="35"/>
      <c r="H216" s="35"/>
      <c r="I216" s="35"/>
      <c r="K216" s="36" t="s">
        <v>441</v>
      </c>
      <c r="L216" t="s">
        <v>503</v>
      </c>
      <c r="M216" t="s">
        <v>180</v>
      </c>
      <c r="N216" t="s">
        <v>504</v>
      </c>
      <c r="O216" t="s">
        <v>443</v>
      </c>
    </row>
    <row r="217" spans="1:15" ht="12.75" customHeight="1" x14ac:dyDescent="0.25">
      <c r="A217" s="35" t="s">
        <v>136</v>
      </c>
      <c r="B217" s="35" t="s">
        <v>805</v>
      </c>
      <c r="C217" s="35" t="s">
        <v>564</v>
      </c>
      <c r="D217" s="35" t="s">
        <v>476</v>
      </c>
      <c r="E217" s="35" t="s">
        <v>10</v>
      </c>
      <c r="F217" s="35"/>
      <c r="G217" s="35"/>
      <c r="H217" s="35"/>
      <c r="I217" s="35"/>
      <c r="K217" s="36" t="s">
        <v>441</v>
      </c>
      <c r="L217" t="s">
        <v>503</v>
      </c>
      <c r="M217" t="s">
        <v>6</v>
      </c>
      <c r="N217" t="s">
        <v>508</v>
      </c>
      <c r="O217" t="s">
        <v>443</v>
      </c>
    </row>
    <row r="218" spans="1:15" ht="12.75" customHeight="1" x14ac:dyDescent="0.25">
      <c r="A218" s="35" t="s">
        <v>149</v>
      </c>
      <c r="B218" s="35" t="s">
        <v>806</v>
      </c>
      <c r="C218" s="35" t="s">
        <v>730</v>
      </c>
      <c r="D218" s="35" t="s">
        <v>476</v>
      </c>
      <c r="E218" s="35" t="s">
        <v>515</v>
      </c>
      <c r="F218" s="35"/>
      <c r="G218" s="35"/>
      <c r="H218" s="35"/>
      <c r="I218" s="35"/>
      <c r="K218" s="36" t="s">
        <v>441</v>
      </c>
      <c r="L218" t="s">
        <v>503</v>
      </c>
      <c r="M218" t="s">
        <v>12</v>
      </c>
      <c r="N218" t="s">
        <v>516</v>
      </c>
      <c r="O218" t="s">
        <v>443</v>
      </c>
    </row>
    <row r="219" spans="1:15" ht="12.75" customHeight="1" x14ac:dyDescent="0.25">
      <c r="A219" s="35" t="s">
        <v>135</v>
      </c>
      <c r="B219" s="35" t="s">
        <v>807</v>
      </c>
      <c r="C219" s="35" t="s">
        <v>564</v>
      </c>
      <c r="D219" s="35" t="s">
        <v>476</v>
      </c>
      <c r="E219" s="35" t="s">
        <v>7</v>
      </c>
      <c r="F219" s="35"/>
      <c r="G219" s="35"/>
      <c r="H219" s="35"/>
      <c r="I219" s="35"/>
      <c r="K219" s="36" t="s">
        <v>441</v>
      </c>
      <c r="L219" t="s">
        <v>503</v>
      </c>
      <c r="M219" t="s">
        <v>7</v>
      </c>
      <c r="N219" t="s">
        <v>808</v>
      </c>
      <c r="O219" t="s">
        <v>443</v>
      </c>
    </row>
    <row r="220" spans="1:15" ht="12.75" customHeight="1" x14ac:dyDescent="0.25">
      <c r="A220" s="35" t="s">
        <v>157</v>
      </c>
      <c r="B220" s="35" t="s">
        <v>809</v>
      </c>
      <c r="C220" s="35" t="s">
        <v>730</v>
      </c>
      <c r="D220" s="35" t="s">
        <v>476</v>
      </c>
      <c r="E220" s="35" t="s">
        <v>156</v>
      </c>
      <c r="F220" s="35"/>
      <c r="G220" s="35"/>
      <c r="H220" s="35"/>
      <c r="I220" s="35"/>
      <c r="K220" s="36" t="s">
        <v>441</v>
      </c>
      <c r="L220" t="s">
        <v>503</v>
      </c>
      <c r="M220" t="s">
        <v>156</v>
      </c>
      <c r="N220" t="s">
        <v>810</v>
      </c>
      <c r="O220" t="s">
        <v>443</v>
      </c>
    </row>
    <row r="221" spans="1:15" ht="12.75" customHeight="1" x14ac:dyDescent="0.25">
      <c r="A221" s="35" t="s">
        <v>811</v>
      </c>
      <c r="B221" s="35" t="s">
        <v>812</v>
      </c>
      <c r="C221" s="35" t="s">
        <v>465</v>
      </c>
      <c r="D221" s="35" t="s">
        <v>476</v>
      </c>
      <c r="E221" s="35" t="s">
        <v>515</v>
      </c>
      <c r="F221" s="35"/>
      <c r="G221" s="35"/>
      <c r="H221" s="35"/>
      <c r="I221" s="35"/>
      <c r="K221" s="36" t="s">
        <v>441</v>
      </c>
      <c r="L221" t="s">
        <v>503</v>
      </c>
      <c r="M221" t="s">
        <v>12</v>
      </c>
      <c r="N221" t="s">
        <v>516</v>
      </c>
      <c r="O221" t="s">
        <v>443</v>
      </c>
    </row>
    <row r="222" spans="1:15" ht="12.75" customHeight="1" x14ac:dyDescent="0.25">
      <c r="A222" s="35" t="s">
        <v>813</v>
      </c>
      <c r="B222" s="35" t="s">
        <v>814</v>
      </c>
      <c r="C222" s="35" t="s">
        <v>465</v>
      </c>
      <c r="D222" s="35" t="s">
        <v>476</v>
      </c>
      <c r="E222" s="35" t="s">
        <v>184</v>
      </c>
      <c r="F222" s="35"/>
      <c r="G222" s="35"/>
      <c r="H222" s="35"/>
      <c r="I222" s="35"/>
      <c r="K222" s="36" t="s">
        <v>441</v>
      </c>
      <c r="L222" t="s">
        <v>503</v>
      </c>
      <c r="M222" t="s">
        <v>12</v>
      </c>
      <c r="N222" t="s">
        <v>516</v>
      </c>
      <c r="O222" t="s">
        <v>443</v>
      </c>
    </row>
    <row r="223" spans="1:15" ht="12.75" customHeight="1" x14ac:dyDescent="0.25">
      <c r="A223" s="35" t="s">
        <v>815</v>
      </c>
      <c r="B223" s="35" t="s">
        <v>816</v>
      </c>
      <c r="C223" s="35" t="s">
        <v>465</v>
      </c>
      <c r="D223" s="35" t="s">
        <v>476</v>
      </c>
      <c r="E223" s="35" t="s">
        <v>515</v>
      </c>
      <c r="F223" s="35"/>
      <c r="G223" s="35"/>
      <c r="H223" s="35"/>
      <c r="I223" s="35"/>
      <c r="K223" s="36" t="s">
        <v>441</v>
      </c>
      <c r="L223" t="s">
        <v>503</v>
      </c>
      <c r="M223" t="s">
        <v>12</v>
      </c>
      <c r="N223" t="s">
        <v>516</v>
      </c>
      <c r="O223" t="s">
        <v>443</v>
      </c>
    </row>
    <row r="224" spans="1:15" ht="12.75" customHeight="1" x14ac:dyDescent="0.25">
      <c r="A224" s="35" t="s">
        <v>817</v>
      </c>
      <c r="B224" s="35" t="s">
        <v>818</v>
      </c>
      <c r="C224" s="35" t="s">
        <v>465</v>
      </c>
      <c r="D224" s="35" t="s">
        <v>476</v>
      </c>
      <c r="E224" s="35" t="s">
        <v>515</v>
      </c>
      <c r="F224" s="35"/>
      <c r="G224" s="35"/>
      <c r="H224" s="35"/>
      <c r="I224" s="35"/>
      <c r="K224" s="36" t="s">
        <v>441</v>
      </c>
      <c r="L224" t="s">
        <v>503</v>
      </c>
      <c r="M224" t="s">
        <v>12</v>
      </c>
      <c r="N224" t="s">
        <v>516</v>
      </c>
      <c r="O224" t="s">
        <v>443</v>
      </c>
    </row>
    <row r="225" spans="1:15" ht="12.75" customHeight="1" x14ac:dyDescent="0.25">
      <c r="A225" s="35" t="s">
        <v>819</v>
      </c>
      <c r="B225" s="35" t="s">
        <v>820</v>
      </c>
      <c r="C225" s="35" t="s">
        <v>465</v>
      </c>
      <c r="D225" s="35" t="s">
        <v>476</v>
      </c>
      <c r="E225" s="35" t="s">
        <v>515</v>
      </c>
      <c r="F225" s="35"/>
      <c r="G225" s="35"/>
      <c r="H225" s="35"/>
      <c r="I225" s="35"/>
      <c r="K225" s="36" t="s">
        <v>441</v>
      </c>
      <c r="L225" t="s">
        <v>503</v>
      </c>
      <c r="M225" t="s">
        <v>12</v>
      </c>
      <c r="N225" t="s">
        <v>516</v>
      </c>
      <c r="O225" t="s">
        <v>443</v>
      </c>
    </row>
    <row r="226" spans="1:15" ht="12.75" customHeight="1" x14ac:dyDescent="0.25">
      <c r="A226" s="35" t="s">
        <v>821</v>
      </c>
      <c r="B226" s="35" t="s">
        <v>822</v>
      </c>
      <c r="C226" s="35" t="s">
        <v>465</v>
      </c>
      <c r="D226" s="35" t="s">
        <v>476</v>
      </c>
      <c r="E226" s="35" t="s">
        <v>515</v>
      </c>
      <c r="F226" s="35"/>
      <c r="G226" s="35"/>
      <c r="H226" s="35"/>
      <c r="I226" s="35"/>
      <c r="K226" s="36" t="s">
        <v>441</v>
      </c>
      <c r="L226" t="s">
        <v>503</v>
      </c>
      <c r="M226" t="s">
        <v>12</v>
      </c>
      <c r="N226" t="s">
        <v>516</v>
      </c>
      <c r="O226" t="s">
        <v>443</v>
      </c>
    </row>
    <row r="227" spans="1:15" ht="12.75" customHeight="1" x14ac:dyDescent="0.25">
      <c r="A227" s="35" t="s">
        <v>823</v>
      </c>
      <c r="B227" s="35" t="s">
        <v>824</v>
      </c>
      <c r="C227" s="35" t="s">
        <v>465</v>
      </c>
      <c r="D227" s="35" t="s">
        <v>476</v>
      </c>
      <c r="E227" s="35" t="s">
        <v>515</v>
      </c>
      <c r="F227" s="35"/>
      <c r="G227" s="35"/>
      <c r="H227" s="35"/>
      <c r="I227" s="35"/>
      <c r="K227" s="36" t="s">
        <v>441</v>
      </c>
      <c r="L227" t="s">
        <v>503</v>
      </c>
      <c r="M227" t="s">
        <v>12</v>
      </c>
      <c r="N227" t="s">
        <v>516</v>
      </c>
      <c r="O227" t="s">
        <v>443</v>
      </c>
    </row>
    <row r="228" spans="1:15" ht="12.75" customHeight="1" x14ac:dyDescent="0.25">
      <c r="A228" s="35" t="s">
        <v>825</v>
      </c>
      <c r="B228" s="35" t="s">
        <v>826</v>
      </c>
      <c r="C228" s="35" t="s">
        <v>501</v>
      </c>
      <c r="D228" s="35" t="s">
        <v>476</v>
      </c>
      <c r="E228" s="35" t="s">
        <v>502</v>
      </c>
      <c r="F228" s="35"/>
      <c r="G228" s="35"/>
      <c r="H228" s="35"/>
      <c r="I228" s="35"/>
      <c r="K228" s="36" t="s">
        <v>441</v>
      </c>
      <c r="L228" t="s">
        <v>503</v>
      </c>
      <c r="M228" t="s">
        <v>180</v>
      </c>
      <c r="N228" t="s">
        <v>504</v>
      </c>
      <c r="O228" t="s">
        <v>443</v>
      </c>
    </row>
    <row r="229" spans="1:15" ht="12.75" customHeight="1" x14ac:dyDescent="0.25">
      <c r="A229" s="35" t="s">
        <v>170</v>
      </c>
      <c r="B229" s="35" t="s">
        <v>171</v>
      </c>
      <c r="C229" s="35" t="s">
        <v>595</v>
      </c>
      <c r="D229" s="35" t="s">
        <v>476</v>
      </c>
      <c r="E229" s="35" t="s">
        <v>502</v>
      </c>
      <c r="F229" s="35"/>
      <c r="G229" s="35"/>
      <c r="H229" s="35"/>
      <c r="I229" s="35"/>
      <c r="K229" s="36" t="s">
        <v>441</v>
      </c>
      <c r="L229" t="s">
        <v>503</v>
      </c>
      <c r="M229" t="s">
        <v>180</v>
      </c>
      <c r="N229" t="s">
        <v>504</v>
      </c>
      <c r="O229" t="s">
        <v>443</v>
      </c>
    </row>
    <row r="230" spans="1:15" ht="12.75" customHeight="1" x14ac:dyDescent="0.25">
      <c r="A230" s="35" t="s">
        <v>172</v>
      </c>
      <c r="B230" s="35" t="s">
        <v>173</v>
      </c>
      <c r="C230" s="35" t="s">
        <v>595</v>
      </c>
      <c r="D230" s="35" t="s">
        <v>476</v>
      </c>
      <c r="E230" s="35" t="s">
        <v>502</v>
      </c>
      <c r="F230" s="35"/>
      <c r="G230" s="35"/>
      <c r="H230" s="35"/>
      <c r="I230" s="35"/>
      <c r="K230" s="36" t="s">
        <v>441</v>
      </c>
      <c r="L230" t="s">
        <v>503</v>
      </c>
      <c r="M230" t="s">
        <v>180</v>
      </c>
      <c r="N230" t="s">
        <v>504</v>
      </c>
      <c r="O230" t="s">
        <v>443</v>
      </c>
    </row>
    <row r="231" spans="1:15" ht="12.75" customHeight="1" x14ac:dyDescent="0.25">
      <c r="A231" s="35" t="s">
        <v>174</v>
      </c>
      <c r="B231" s="35" t="s">
        <v>175</v>
      </c>
      <c r="C231" s="35" t="s">
        <v>595</v>
      </c>
      <c r="D231" s="35" t="s">
        <v>476</v>
      </c>
      <c r="E231" s="35" t="s">
        <v>502</v>
      </c>
      <c r="F231" s="35"/>
      <c r="G231" s="35"/>
      <c r="H231" s="35"/>
      <c r="I231" s="35"/>
      <c r="K231" s="36" t="s">
        <v>441</v>
      </c>
      <c r="L231" t="s">
        <v>503</v>
      </c>
      <c r="M231" t="s">
        <v>180</v>
      </c>
      <c r="N231" t="s">
        <v>504</v>
      </c>
      <c r="O231" t="s">
        <v>443</v>
      </c>
    </row>
    <row r="232" spans="1:15" ht="12.75" customHeight="1" x14ac:dyDescent="0.25">
      <c r="A232" s="35" t="s">
        <v>176</v>
      </c>
      <c r="B232" s="35" t="s">
        <v>177</v>
      </c>
      <c r="C232" s="35" t="s">
        <v>595</v>
      </c>
      <c r="D232" s="35" t="s">
        <v>476</v>
      </c>
      <c r="E232" s="35" t="s">
        <v>502</v>
      </c>
      <c r="F232" s="35"/>
      <c r="G232" s="35"/>
      <c r="H232" s="35"/>
      <c r="I232" s="35"/>
      <c r="K232" s="36" t="s">
        <v>441</v>
      </c>
      <c r="L232" t="s">
        <v>503</v>
      </c>
      <c r="M232" t="s">
        <v>180</v>
      </c>
      <c r="N232" t="s">
        <v>504</v>
      </c>
      <c r="O232" t="s">
        <v>443</v>
      </c>
    </row>
    <row r="233" spans="1:15" ht="12.75" customHeight="1" x14ac:dyDescent="0.25">
      <c r="A233" s="35" t="s">
        <v>178</v>
      </c>
      <c r="B233" s="35" t="s">
        <v>179</v>
      </c>
      <c r="C233" s="35" t="s">
        <v>595</v>
      </c>
      <c r="D233" s="35" t="s">
        <v>476</v>
      </c>
      <c r="E233" s="35" t="s">
        <v>502</v>
      </c>
      <c r="F233" s="35"/>
      <c r="G233" s="35"/>
      <c r="H233" s="35"/>
      <c r="I233" s="35"/>
      <c r="K233" s="36" t="s">
        <v>441</v>
      </c>
      <c r="L233" t="s">
        <v>503</v>
      </c>
      <c r="M233" t="s">
        <v>180</v>
      </c>
      <c r="N233" t="s">
        <v>504</v>
      </c>
      <c r="O233" t="s">
        <v>443</v>
      </c>
    </row>
    <row r="234" spans="1:15" ht="12.75" customHeight="1" x14ac:dyDescent="0.25">
      <c r="A234" s="35" t="s">
        <v>150</v>
      </c>
      <c r="B234" s="35" t="s">
        <v>827</v>
      </c>
      <c r="C234" s="35" t="s">
        <v>465</v>
      </c>
      <c r="D234" s="35" t="s">
        <v>476</v>
      </c>
      <c r="E234" s="35" t="s">
        <v>515</v>
      </c>
      <c r="F234" s="35"/>
      <c r="G234" s="35"/>
      <c r="H234" s="35"/>
      <c r="I234" s="35"/>
      <c r="K234" s="36" t="s">
        <v>441</v>
      </c>
      <c r="L234" t="s">
        <v>503</v>
      </c>
      <c r="M234" t="s">
        <v>12</v>
      </c>
      <c r="N234" t="s">
        <v>516</v>
      </c>
      <c r="O234" t="s">
        <v>443</v>
      </c>
    </row>
    <row r="235" spans="1:15" ht="12.75" customHeight="1" x14ac:dyDescent="0.25">
      <c r="A235" s="35" t="s">
        <v>132</v>
      </c>
      <c r="B235" s="35" t="s">
        <v>828</v>
      </c>
      <c r="C235" s="35" t="s">
        <v>465</v>
      </c>
      <c r="D235" s="35" t="s">
        <v>476</v>
      </c>
      <c r="E235" s="35" t="s">
        <v>6</v>
      </c>
      <c r="F235" s="35"/>
      <c r="G235" s="35"/>
      <c r="H235" s="35"/>
      <c r="I235" s="35"/>
      <c r="K235" s="36" t="s">
        <v>441</v>
      </c>
      <c r="L235" t="s">
        <v>503</v>
      </c>
      <c r="M235" t="s">
        <v>6</v>
      </c>
      <c r="N235" t="s">
        <v>508</v>
      </c>
      <c r="O235" t="s">
        <v>443</v>
      </c>
    </row>
    <row r="236" spans="1:15" ht="12.75" customHeight="1" x14ac:dyDescent="0.25">
      <c r="A236" s="35" t="s">
        <v>140</v>
      </c>
      <c r="B236" s="35" t="s">
        <v>829</v>
      </c>
      <c r="C236" s="35" t="s">
        <v>465</v>
      </c>
      <c r="D236" s="35" t="s">
        <v>476</v>
      </c>
      <c r="E236" s="35" t="s">
        <v>184</v>
      </c>
      <c r="F236" s="35"/>
      <c r="G236" s="35"/>
      <c r="H236" s="35"/>
      <c r="I236" s="35"/>
      <c r="K236" s="36" t="s">
        <v>441</v>
      </c>
      <c r="L236" t="s">
        <v>503</v>
      </c>
      <c r="M236" t="s">
        <v>12</v>
      </c>
      <c r="N236" t="s">
        <v>516</v>
      </c>
      <c r="O236" t="s">
        <v>443</v>
      </c>
    </row>
    <row r="237" spans="1:15" ht="12.75" customHeight="1" x14ac:dyDescent="0.25">
      <c r="A237" s="35" t="s">
        <v>154</v>
      </c>
      <c r="B237" s="35" t="s">
        <v>830</v>
      </c>
      <c r="C237" s="35" t="s">
        <v>465</v>
      </c>
      <c r="D237" s="35" t="s">
        <v>476</v>
      </c>
      <c r="E237" s="35" t="s">
        <v>515</v>
      </c>
      <c r="F237" s="35"/>
      <c r="G237" s="35"/>
      <c r="H237" s="35"/>
      <c r="I237" s="35"/>
      <c r="K237" s="36" t="s">
        <v>441</v>
      </c>
      <c r="L237" t="s">
        <v>503</v>
      </c>
      <c r="M237" t="s">
        <v>12</v>
      </c>
      <c r="N237" t="s">
        <v>516</v>
      </c>
      <c r="O237" t="s">
        <v>443</v>
      </c>
    </row>
    <row r="238" spans="1:15" ht="12.75" customHeight="1" x14ac:dyDescent="0.25">
      <c r="A238" s="35" t="s">
        <v>151</v>
      </c>
      <c r="B238" s="35" t="s">
        <v>831</v>
      </c>
      <c r="C238" s="35" t="s">
        <v>465</v>
      </c>
      <c r="D238" s="35" t="s">
        <v>476</v>
      </c>
      <c r="E238" s="35" t="s">
        <v>515</v>
      </c>
      <c r="F238" s="35"/>
      <c r="G238" s="35"/>
      <c r="H238" s="35"/>
      <c r="I238" s="35"/>
      <c r="K238" s="36" t="s">
        <v>441</v>
      </c>
      <c r="L238" t="s">
        <v>503</v>
      </c>
      <c r="M238" t="s">
        <v>12</v>
      </c>
      <c r="N238" t="s">
        <v>516</v>
      </c>
      <c r="O238" t="s">
        <v>443</v>
      </c>
    </row>
    <row r="239" spans="1:15" ht="12.75" customHeight="1" x14ac:dyDescent="0.25">
      <c r="A239" s="35" t="s">
        <v>181</v>
      </c>
      <c r="B239" s="35" t="s">
        <v>832</v>
      </c>
      <c r="C239" s="35" t="s">
        <v>465</v>
      </c>
      <c r="D239" s="35" t="s">
        <v>476</v>
      </c>
      <c r="E239" s="35" t="s">
        <v>502</v>
      </c>
      <c r="F239" s="35"/>
      <c r="G239" s="35"/>
      <c r="H239" s="35"/>
      <c r="I239" s="35"/>
      <c r="K239" s="36" t="s">
        <v>441</v>
      </c>
      <c r="L239" t="s">
        <v>503</v>
      </c>
      <c r="M239" t="s">
        <v>180</v>
      </c>
      <c r="N239" t="s">
        <v>504</v>
      </c>
      <c r="O239" t="s">
        <v>443</v>
      </c>
    </row>
    <row r="240" spans="1:15" ht="12.75" customHeight="1" x14ac:dyDescent="0.25">
      <c r="A240" s="35" t="s">
        <v>144</v>
      </c>
      <c r="B240" s="35" t="s">
        <v>833</v>
      </c>
      <c r="C240" s="35" t="s">
        <v>465</v>
      </c>
      <c r="D240" s="35" t="s">
        <v>476</v>
      </c>
      <c r="E240" s="35" t="s">
        <v>515</v>
      </c>
      <c r="F240" s="35"/>
      <c r="G240" s="35"/>
      <c r="H240" s="35"/>
      <c r="I240" s="35"/>
      <c r="K240" s="36" t="s">
        <v>441</v>
      </c>
      <c r="L240" t="s">
        <v>503</v>
      </c>
      <c r="M240" t="s">
        <v>12</v>
      </c>
      <c r="N240" t="s">
        <v>516</v>
      </c>
      <c r="O240" t="s">
        <v>443</v>
      </c>
    </row>
    <row r="241" spans="1:16" ht="12.75" customHeight="1" x14ac:dyDescent="0.25">
      <c r="A241" s="35" t="s">
        <v>146</v>
      </c>
      <c r="B241" s="35" t="s">
        <v>834</v>
      </c>
      <c r="C241" s="35" t="s">
        <v>465</v>
      </c>
      <c r="D241" s="35" t="s">
        <v>476</v>
      </c>
      <c r="E241" s="35" t="s">
        <v>515</v>
      </c>
      <c r="F241" s="35"/>
      <c r="G241" s="35"/>
      <c r="H241" s="35"/>
      <c r="I241" s="35"/>
      <c r="K241" s="36" t="s">
        <v>441</v>
      </c>
      <c r="L241" t="s">
        <v>503</v>
      </c>
      <c r="M241" t="s">
        <v>12</v>
      </c>
      <c r="N241" t="s">
        <v>516</v>
      </c>
      <c r="O241" t="s">
        <v>443</v>
      </c>
    </row>
    <row r="242" spans="1:16" ht="12.75" customHeight="1" x14ac:dyDescent="0.25">
      <c r="A242" s="35" t="s">
        <v>835</v>
      </c>
      <c r="B242" s="35" t="s">
        <v>836</v>
      </c>
      <c r="C242" s="35" t="s">
        <v>737</v>
      </c>
      <c r="D242" s="35" t="s">
        <v>476</v>
      </c>
      <c r="E242" s="35" t="s">
        <v>543</v>
      </c>
      <c r="F242" s="35"/>
      <c r="G242" s="35"/>
      <c r="H242" s="35"/>
      <c r="I242" s="35"/>
      <c r="K242" s="36" t="s">
        <v>441</v>
      </c>
      <c r="L242" t="s">
        <v>503</v>
      </c>
      <c r="M242" t="s">
        <v>223</v>
      </c>
      <c r="N242" t="s">
        <v>544</v>
      </c>
      <c r="O242" t="s">
        <v>443</v>
      </c>
    </row>
    <row r="243" spans="1:16" ht="12.75" customHeight="1" x14ac:dyDescent="0.25">
      <c r="A243" s="35" t="s">
        <v>133</v>
      </c>
      <c r="B243" s="35" t="s">
        <v>837</v>
      </c>
      <c r="C243" s="35" t="s">
        <v>564</v>
      </c>
      <c r="D243" s="35" t="s">
        <v>476</v>
      </c>
      <c r="E243" s="35" t="s">
        <v>6</v>
      </c>
      <c r="F243" s="35"/>
      <c r="G243" s="35"/>
      <c r="H243" s="35"/>
      <c r="I243" s="35"/>
      <c r="K243" s="36" t="s">
        <v>441</v>
      </c>
      <c r="L243" t="s">
        <v>503</v>
      </c>
      <c r="M243" t="s">
        <v>6</v>
      </c>
      <c r="N243" t="s">
        <v>508</v>
      </c>
      <c r="O243" t="s">
        <v>443</v>
      </c>
    </row>
    <row r="244" spans="1:16" ht="12.75" customHeight="1" x14ac:dyDescent="0.25">
      <c r="A244" s="35" t="s">
        <v>838</v>
      </c>
      <c r="B244" s="35" t="s">
        <v>839</v>
      </c>
      <c r="C244" s="35" t="s">
        <v>564</v>
      </c>
      <c r="D244" s="35" t="s">
        <v>476</v>
      </c>
      <c r="E244" s="35" t="s">
        <v>6</v>
      </c>
      <c r="F244" s="35"/>
      <c r="G244" s="35"/>
      <c r="H244" s="35"/>
      <c r="I244" s="35"/>
      <c r="K244" s="36" t="s">
        <v>441</v>
      </c>
      <c r="L244" t="s">
        <v>503</v>
      </c>
      <c r="M244" t="s">
        <v>6</v>
      </c>
      <c r="N244" t="s">
        <v>508</v>
      </c>
      <c r="O244" t="s">
        <v>443</v>
      </c>
    </row>
    <row r="245" spans="1:16" ht="12.75" customHeight="1" x14ac:dyDescent="0.25">
      <c r="A245" s="35" t="s">
        <v>840</v>
      </c>
      <c r="B245" s="35" t="s">
        <v>841</v>
      </c>
      <c r="C245" s="35" t="s">
        <v>564</v>
      </c>
      <c r="D245" s="35" t="s">
        <v>476</v>
      </c>
      <c r="E245" s="35" t="s">
        <v>6</v>
      </c>
      <c r="F245" s="35"/>
      <c r="G245" s="35"/>
      <c r="H245" s="35"/>
      <c r="I245" s="35"/>
      <c r="K245" s="36" t="s">
        <v>441</v>
      </c>
      <c r="L245" t="s">
        <v>503</v>
      </c>
      <c r="M245" t="s">
        <v>6</v>
      </c>
      <c r="N245" t="s">
        <v>508</v>
      </c>
      <c r="O245" t="s">
        <v>443</v>
      </c>
    </row>
    <row r="246" spans="1:16" ht="12.75" customHeight="1" x14ac:dyDescent="0.25">
      <c r="A246" s="35" t="s">
        <v>842</v>
      </c>
      <c r="B246" s="35" t="s">
        <v>843</v>
      </c>
      <c r="C246" s="35" t="s">
        <v>564</v>
      </c>
      <c r="D246" s="35" t="s">
        <v>476</v>
      </c>
      <c r="E246" s="35" t="s">
        <v>10</v>
      </c>
      <c r="F246" s="35"/>
      <c r="G246" s="35"/>
      <c r="H246" s="35"/>
      <c r="I246" s="35"/>
      <c r="K246" s="36" t="s">
        <v>441</v>
      </c>
      <c r="L246" t="s">
        <v>503</v>
      </c>
      <c r="M246" t="s">
        <v>6</v>
      </c>
      <c r="N246" t="s">
        <v>508</v>
      </c>
      <c r="O246" t="s">
        <v>443</v>
      </c>
    </row>
    <row r="247" spans="1:16" ht="12.75" customHeight="1" x14ac:dyDescent="0.25">
      <c r="A247" s="35" t="s">
        <v>844</v>
      </c>
      <c r="B247" s="35" t="s">
        <v>845</v>
      </c>
      <c r="C247" s="35" t="s">
        <v>564</v>
      </c>
      <c r="D247" s="35" t="s">
        <v>476</v>
      </c>
      <c r="E247" s="35" t="s">
        <v>6</v>
      </c>
      <c r="F247" s="35"/>
      <c r="G247" s="35"/>
      <c r="H247" s="35"/>
      <c r="I247" s="35"/>
      <c r="K247" s="36" t="s">
        <v>441</v>
      </c>
      <c r="L247" t="s">
        <v>503</v>
      </c>
      <c r="M247" t="s">
        <v>6</v>
      </c>
      <c r="N247" t="s">
        <v>508</v>
      </c>
      <c r="O247" t="s">
        <v>443</v>
      </c>
    </row>
    <row r="248" spans="1:16" ht="12.75" customHeight="1" x14ac:dyDescent="0.25">
      <c r="A248" s="35" t="s">
        <v>846</v>
      </c>
      <c r="B248" s="35" t="s">
        <v>847</v>
      </c>
      <c r="C248" s="35" t="s">
        <v>595</v>
      </c>
      <c r="D248" s="35" t="s">
        <v>476</v>
      </c>
      <c r="E248" s="35" t="s">
        <v>502</v>
      </c>
      <c r="F248" s="35"/>
      <c r="G248" s="35"/>
      <c r="H248" s="35"/>
      <c r="I248" s="35"/>
      <c r="K248" s="36" t="s">
        <v>441</v>
      </c>
      <c r="L248" t="s">
        <v>503</v>
      </c>
      <c r="M248" t="s">
        <v>180</v>
      </c>
      <c r="N248" t="s">
        <v>504</v>
      </c>
      <c r="O248" t="s">
        <v>443</v>
      </c>
    </row>
    <row r="249" spans="1:16" ht="12.75" customHeight="1" x14ac:dyDescent="0.25">
      <c r="A249" s="35" t="s">
        <v>848</v>
      </c>
      <c r="B249" s="35" t="s">
        <v>849</v>
      </c>
      <c r="C249" s="35" t="s">
        <v>595</v>
      </c>
      <c r="D249" s="35" t="s">
        <v>476</v>
      </c>
      <c r="E249" s="35" t="s">
        <v>502</v>
      </c>
      <c r="F249" s="35"/>
      <c r="G249" s="35"/>
      <c r="H249" s="35"/>
      <c r="I249" s="35"/>
      <c r="K249" s="36" t="s">
        <v>441</v>
      </c>
      <c r="L249" t="s">
        <v>503</v>
      </c>
      <c r="M249" t="s">
        <v>180</v>
      </c>
      <c r="N249" t="s">
        <v>504</v>
      </c>
      <c r="O249" t="s">
        <v>443</v>
      </c>
    </row>
    <row r="250" spans="1:16" ht="12.75" customHeight="1" x14ac:dyDescent="0.25">
      <c r="A250" s="35" t="s">
        <v>850</v>
      </c>
      <c r="B250" s="35" t="s">
        <v>851</v>
      </c>
      <c r="C250" s="35" t="s">
        <v>595</v>
      </c>
      <c r="D250" s="35" t="s">
        <v>476</v>
      </c>
      <c r="E250" s="35" t="s">
        <v>502</v>
      </c>
      <c r="F250" s="35"/>
      <c r="G250" s="35"/>
      <c r="H250" s="35"/>
      <c r="I250" s="35"/>
      <c r="K250" s="36" t="s">
        <v>441</v>
      </c>
      <c r="L250" t="s">
        <v>503</v>
      </c>
      <c r="M250" t="s">
        <v>180</v>
      </c>
      <c r="N250" t="s">
        <v>504</v>
      </c>
      <c r="O250" t="s">
        <v>443</v>
      </c>
    </row>
    <row r="251" spans="1:16" ht="12.75" customHeight="1" x14ac:dyDescent="0.25">
      <c r="A251" s="35" t="s">
        <v>852</v>
      </c>
      <c r="B251" s="35" t="s">
        <v>853</v>
      </c>
      <c r="C251" s="35" t="s">
        <v>595</v>
      </c>
      <c r="D251" s="35" t="s">
        <v>476</v>
      </c>
      <c r="E251" s="35" t="s">
        <v>502</v>
      </c>
      <c r="F251" s="35"/>
      <c r="G251" s="35"/>
      <c r="H251" s="35"/>
      <c r="I251" s="35"/>
      <c r="K251" s="36" t="s">
        <v>441</v>
      </c>
      <c r="L251" t="s">
        <v>503</v>
      </c>
      <c r="M251" t="s">
        <v>180</v>
      </c>
      <c r="N251" t="s">
        <v>504</v>
      </c>
      <c r="O251" t="s">
        <v>443</v>
      </c>
    </row>
    <row r="252" spans="1:16" ht="12.75" customHeight="1" x14ac:dyDescent="0.25">
      <c r="A252" s="35" t="s">
        <v>854</v>
      </c>
      <c r="B252" s="35" t="s">
        <v>855</v>
      </c>
      <c r="C252" s="35" t="s">
        <v>595</v>
      </c>
      <c r="D252" s="35" t="s">
        <v>476</v>
      </c>
      <c r="E252" s="35" t="s">
        <v>502</v>
      </c>
      <c r="F252" s="35"/>
      <c r="G252" s="35"/>
      <c r="H252" s="35"/>
      <c r="I252" s="35"/>
      <c r="K252" s="36" t="s">
        <v>441</v>
      </c>
      <c r="L252" t="s">
        <v>503</v>
      </c>
      <c r="M252" t="s">
        <v>180</v>
      </c>
      <c r="N252" t="s">
        <v>504</v>
      </c>
      <c r="O252" t="s">
        <v>443</v>
      </c>
    </row>
    <row r="253" spans="1:16" ht="12.75" customHeight="1" x14ac:dyDescent="0.25">
      <c r="A253" s="35" t="s">
        <v>856</v>
      </c>
      <c r="B253" s="35" t="s">
        <v>857</v>
      </c>
      <c r="C253" s="35" t="s">
        <v>858</v>
      </c>
      <c r="D253" s="37" t="s">
        <v>503</v>
      </c>
      <c r="E253" s="35" t="s">
        <v>515</v>
      </c>
      <c r="F253" s="35"/>
      <c r="G253" s="35"/>
      <c r="H253" s="35"/>
      <c r="I253" s="35"/>
      <c r="K253" s="36" t="s">
        <v>441</v>
      </c>
      <c r="L253" t="s">
        <v>503</v>
      </c>
      <c r="M253" t="s">
        <v>12</v>
      </c>
      <c r="N253" t="s">
        <v>516</v>
      </c>
      <c r="O253" t="s">
        <v>443</v>
      </c>
    </row>
    <row r="254" spans="1:16" ht="12.75" customHeight="1" x14ac:dyDescent="0.25">
      <c r="A254" s="35" t="s">
        <v>859</v>
      </c>
      <c r="B254" s="35" t="s">
        <v>860</v>
      </c>
      <c r="C254" s="35" t="s">
        <v>465</v>
      </c>
      <c r="D254" s="35" t="s">
        <v>11</v>
      </c>
      <c r="E254" s="35" t="s">
        <v>861</v>
      </c>
      <c r="F254" s="35"/>
      <c r="G254" s="35"/>
      <c r="H254" s="35"/>
      <c r="I254" s="35"/>
      <c r="K254" s="36" t="s">
        <v>441</v>
      </c>
      <c r="L254" t="s">
        <v>861</v>
      </c>
      <c r="M254" t="s">
        <v>861</v>
      </c>
      <c r="N254" t="s">
        <v>862</v>
      </c>
      <c r="O254" t="s">
        <v>863</v>
      </c>
    </row>
    <row r="255" spans="1:16" ht="12.75" customHeight="1" x14ac:dyDescent="0.25">
      <c r="A255" s="35" t="s">
        <v>864</v>
      </c>
      <c r="B255" s="35" t="s">
        <v>865</v>
      </c>
      <c r="C255" s="35" t="s">
        <v>465</v>
      </c>
      <c r="D255" s="35" t="s">
        <v>11</v>
      </c>
      <c r="E255" s="35" t="s">
        <v>861</v>
      </c>
      <c r="F255" s="35"/>
      <c r="G255" s="35"/>
      <c r="H255" s="35"/>
      <c r="I255" s="35"/>
      <c r="K255" s="36" t="s">
        <v>441</v>
      </c>
      <c r="L255" t="s">
        <v>861</v>
      </c>
      <c r="M255" t="s">
        <v>861</v>
      </c>
      <c r="N255" t="s">
        <v>862</v>
      </c>
      <c r="O255" t="s">
        <v>863</v>
      </c>
    </row>
    <row r="256" spans="1:16" ht="12.75" customHeight="1" x14ac:dyDescent="0.25">
      <c r="A256" t="s">
        <v>866</v>
      </c>
      <c r="B256" t="s">
        <v>1125</v>
      </c>
      <c r="C256" t="s">
        <v>465</v>
      </c>
      <c r="D256">
        <v>0</v>
      </c>
      <c r="E256" t="s">
        <v>1126</v>
      </c>
      <c r="F256">
        <v>0</v>
      </c>
      <c r="G256">
        <v>0</v>
      </c>
      <c r="H256">
        <v>0</v>
      </c>
      <c r="I256">
        <v>0</v>
      </c>
      <c r="J256">
        <v>0</v>
      </c>
      <c r="K256" s="38" t="s">
        <v>867</v>
      </c>
      <c r="L256" t="s">
        <v>12</v>
      </c>
      <c r="M256" t="s">
        <v>469</v>
      </c>
      <c r="N256" t="s">
        <v>482</v>
      </c>
      <c r="O256" t="s">
        <v>443</v>
      </c>
      <c r="P256" t="s">
        <v>868</v>
      </c>
    </row>
    <row r="257" spans="1:15" ht="12.75" customHeight="1" x14ac:dyDescent="0.25">
      <c r="A257" t="s">
        <v>869</v>
      </c>
      <c r="B257" t="s">
        <v>1127</v>
      </c>
      <c r="C257" t="s">
        <v>465</v>
      </c>
      <c r="D257">
        <v>15</v>
      </c>
      <c r="E257" t="s">
        <v>515</v>
      </c>
      <c r="F257">
        <v>0</v>
      </c>
      <c r="G257">
        <v>0</v>
      </c>
      <c r="H257">
        <v>0</v>
      </c>
      <c r="I257">
        <v>0</v>
      </c>
      <c r="J257">
        <v>0</v>
      </c>
      <c r="K257" s="38" t="s">
        <v>867</v>
      </c>
      <c r="L257" t="s">
        <v>503</v>
      </c>
      <c r="M257" t="s">
        <v>12</v>
      </c>
      <c r="N257" t="s">
        <v>516</v>
      </c>
      <c r="O257" t="s">
        <v>443</v>
      </c>
    </row>
    <row r="258" spans="1:15" ht="12.75" customHeight="1" x14ac:dyDescent="0.25">
      <c r="A258" t="s">
        <v>310</v>
      </c>
      <c r="B258" t="s">
        <v>311</v>
      </c>
      <c r="C258" t="s">
        <v>1128</v>
      </c>
      <c r="D258">
        <v>0</v>
      </c>
      <c r="E258" t="s">
        <v>1129</v>
      </c>
      <c r="F258">
        <v>0</v>
      </c>
      <c r="G258">
        <v>0</v>
      </c>
      <c r="H258">
        <v>0</v>
      </c>
      <c r="I258">
        <v>0</v>
      </c>
      <c r="J258">
        <v>0</v>
      </c>
      <c r="K258" s="38" t="s">
        <v>867</v>
      </c>
      <c r="L258" t="s">
        <v>17</v>
      </c>
      <c r="M258" t="s">
        <v>17</v>
      </c>
      <c r="N258" t="s">
        <v>870</v>
      </c>
      <c r="O258" t="s">
        <v>871</v>
      </c>
    </row>
    <row r="259" spans="1:15" ht="12.75" customHeight="1" x14ac:dyDescent="0.25">
      <c r="A259" t="s">
        <v>872</v>
      </c>
      <c r="B259" t="s">
        <v>1130</v>
      </c>
      <c r="C259" t="s">
        <v>1131</v>
      </c>
      <c r="D259">
        <v>0</v>
      </c>
      <c r="E259">
        <v>0</v>
      </c>
      <c r="F259">
        <v>0</v>
      </c>
      <c r="G259">
        <v>0</v>
      </c>
      <c r="H259">
        <v>0</v>
      </c>
      <c r="I259">
        <v>0</v>
      </c>
      <c r="J259" t="s">
        <v>1132</v>
      </c>
      <c r="K259" s="38" t="s">
        <v>867</v>
      </c>
      <c r="L259" t="s">
        <v>17</v>
      </c>
      <c r="M259" t="s">
        <v>61</v>
      </c>
      <c r="N259" t="s">
        <v>873</v>
      </c>
      <c r="O259" t="s">
        <v>871</v>
      </c>
    </row>
    <row r="260" spans="1:15" ht="12.75" customHeight="1" x14ac:dyDescent="0.25">
      <c r="A260" t="s">
        <v>874</v>
      </c>
      <c r="B260" t="s">
        <v>1133</v>
      </c>
      <c r="C260" t="s">
        <v>465</v>
      </c>
      <c r="D260">
        <v>0</v>
      </c>
      <c r="E260">
        <v>0</v>
      </c>
      <c r="F260">
        <v>0</v>
      </c>
      <c r="G260">
        <v>0</v>
      </c>
      <c r="H260">
        <v>0</v>
      </c>
      <c r="I260">
        <v>0</v>
      </c>
      <c r="J260" t="s">
        <v>1134</v>
      </c>
      <c r="K260" s="38" t="s">
        <v>867</v>
      </c>
      <c r="L260" t="s">
        <v>17</v>
      </c>
      <c r="M260" t="s">
        <v>17</v>
      </c>
      <c r="N260" t="s">
        <v>870</v>
      </c>
      <c r="O260" t="s">
        <v>871</v>
      </c>
    </row>
    <row r="261" spans="1:15" ht="12.75" customHeight="1" x14ac:dyDescent="0.25">
      <c r="A261" t="s">
        <v>312</v>
      </c>
      <c r="B261" t="s">
        <v>313</v>
      </c>
      <c r="C261" t="s">
        <v>1135</v>
      </c>
      <c r="D261">
        <v>0</v>
      </c>
      <c r="E261" t="s">
        <v>1129</v>
      </c>
      <c r="F261">
        <v>0</v>
      </c>
      <c r="G261">
        <v>0</v>
      </c>
      <c r="H261">
        <v>0</v>
      </c>
      <c r="I261">
        <v>0</v>
      </c>
      <c r="J261">
        <v>0</v>
      </c>
      <c r="K261" s="38" t="s">
        <v>867</v>
      </c>
      <c r="L261" t="s">
        <v>17</v>
      </c>
      <c r="M261" t="s">
        <v>17</v>
      </c>
      <c r="N261" t="s">
        <v>870</v>
      </c>
      <c r="O261" t="s">
        <v>871</v>
      </c>
    </row>
    <row r="262" spans="1:15" ht="12.75" customHeight="1" x14ac:dyDescent="0.25">
      <c r="A262" t="s">
        <v>875</v>
      </c>
      <c r="B262" t="s">
        <v>1136</v>
      </c>
      <c r="C262" t="s">
        <v>1135</v>
      </c>
      <c r="D262">
        <v>0</v>
      </c>
      <c r="E262" t="s">
        <v>1129</v>
      </c>
      <c r="F262">
        <v>0</v>
      </c>
      <c r="G262">
        <v>0</v>
      </c>
      <c r="H262">
        <v>0</v>
      </c>
      <c r="I262">
        <v>0</v>
      </c>
      <c r="J262">
        <v>0</v>
      </c>
      <c r="K262" s="38" t="s">
        <v>867</v>
      </c>
      <c r="L262" t="s">
        <v>17</v>
      </c>
      <c r="M262" t="s">
        <v>17</v>
      </c>
      <c r="N262" t="s">
        <v>870</v>
      </c>
      <c r="O262" t="s">
        <v>871</v>
      </c>
    </row>
    <row r="263" spans="1:15" ht="12.75" customHeight="1" x14ac:dyDescent="0.25">
      <c r="A263" t="s">
        <v>876</v>
      </c>
      <c r="B263" t="s">
        <v>1137</v>
      </c>
      <c r="C263" t="s">
        <v>1135</v>
      </c>
      <c r="D263">
        <v>0</v>
      </c>
      <c r="E263" t="s">
        <v>1129</v>
      </c>
      <c r="F263">
        <v>0</v>
      </c>
      <c r="G263">
        <v>0</v>
      </c>
      <c r="H263">
        <v>0</v>
      </c>
      <c r="I263">
        <v>0</v>
      </c>
      <c r="J263">
        <v>0</v>
      </c>
      <c r="K263" s="38" t="s">
        <v>867</v>
      </c>
      <c r="L263" t="s">
        <v>17</v>
      </c>
      <c r="M263" t="s">
        <v>17</v>
      </c>
      <c r="N263" t="s">
        <v>870</v>
      </c>
      <c r="O263" t="s">
        <v>871</v>
      </c>
    </row>
    <row r="264" spans="1:15" ht="12.75" customHeight="1" x14ac:dyDescent="0.25">
      <c r="A264" t="s">
        <v>877</v>
      </c>
      <c r="B264" t="s">
        <v>1138</v>
      </c>
      <c r="C264" t="s">
        <v>465</v>
      </c>
      <c r="D264">
        <v>0</v>
      </c>
      <c r="E264" t="s">
        <v>1129</v>
      </c>
      <c r="F264">
        <v>0</v>
      </c>
      <c r="G264">
        <v>0</v>
      </c>
      <c r="H264">
        <v>0</v>
      </c>
      <c r="I264">
        <v>0</v>
      </c>
      <c r="J264">
        <v>0</v>
      </c>
      <c r="K264" s="38" t="s">
        <v>867</v>
      </c>
      <c r="L264" t="s">
        <v>17</v>
      </c>
      <c r="M264" t="s">
        <v>17</v>
      </c>
      <c r="N264" t="s">
        <v>870</v>
      </c>
      <c r="O264" t="s">
        <v>871</v>
      </c>
    </row>
    <row r="265" spans="1:15" ht="12.75" customHeight="1" x14ac:dyDescent="0.25">
      <c r="A265" t="s">
        <v>878</v>
      </c>
      <c r="B265" t="s">
        <v>878</v>
      </c>
      <c r="C265" t="s">
        <v>1139</v>
      </c>
      <c r="D265">
        <v>0</v>
      </c>
      <c r="E265" t="s">
        <v>1129</v>
      </c>
      <c r="F265">
        <v>0</v>
      </c>
      <c r="G265">
        <v>0</v>
      </c>
      <c r="H265">
        <v>0</v>
      </c>
      <c r="I265">
        <v>0</v>
      </c>
      <c r="J265">
        <v>0</v>
      </c>
      <c r="K265" s="38" t="s">
        <v>867</v>
      </c>
      <c r="L265" t="s">
        <v>17</v>
      </c>
      <c r="M265" t="s">
        <v>17</v>
      </c>
      <c r="N265" t="s">
        <v>870</v>
      </c>
      <c r="O265" t="s">
        <v>871</v>
      </c>
    </row>
    <row r="266" spans="1:15" ht="12.75" customHeight="1" x14ac:dyDescent="0.25">
      <c r="A266" t="s">
        <v>879</v>
      </c>
      <c r="B266" t="s">
        <v>1140</v>
      </c>
      <c r="C266" t="s">
        <v>465</v>
      </c>
      <c r="D266">
        <v>0</v>
      </c>
      <c r="E266" t="s">
        <v>1129</v>
      </c>
      <c r="F266">
        <v>0</v>
      </c>
      <c r="G266">
        <v>0</v>
      </c>
      <c r="H266">
        <v>0</v>
      </c>
      <c r="I266">
        <v>0</v>
      </c>
      <c r="J266">
        <v>0</v>
      </c>
      <c r="K266" s="38" t="s">
        <v>867</v>
      </c>
      <c r="L266" t="s">
        <v>17</v>
      </c>
      <c r="M266" t="s">
        <v>17</v>
      </c>
      <c r="N266" t="s">
        <v>870</v>
      </c>
      <c r="O266" t="s">
        <v>871</v>
      </c>
    </row>
    <row r="267" spans="1:15" ht="12.75" customHeight="1" x14ac:dyDescent="0.25">
      <c r="A267" t="s">
        <v>880</v>
      </c>
      <c r="B267" t="s">
        <v>1141</v>
      </c>
      <c r="C267" t="s">
        <v>1142</v>
      </c>
      <c r="D267">
        <v>0</v>
      </c>
      <c r="E267">
        <v>0</v>
      </c>
      <c r="F267">
        <v>0</v>
      </c>
      <c r="G267">
        <v>0</v>
      </c>
      <c r="H267">
        <v>0</v>
      </c>
      <c r="I267">
        <v>0</v>
      </c>
      <c r="J267" t="s">
        <v>1134</v>
      </c>
      <c r="K267" s="38" t="s">
        <v>867</v>
      </c>
      <c r="L267" t="s">
        <v>17</v>
      </c>
      <c r="M267" t="s">
        <v>17</v>
      </c>
      <c r="N267" t="s">
        <v>870</v>
      </c>
      <c r="O267" t="s">
        <v>871</v>
      </c>
    </row>
    <row r="268" spans="1:15" ht="12.75" customHeight="1" x14ac:dyDescent="0.25">
      <c r="A268" t="s">
        <v>881</v>
      </c>
      <c r="B268" t="s">
        <v>1143</v>
      </c>
      <c r="C268" t="s">
        <v>1144</v>
      </c>
      <c r="D268">
        <v>0</v>
      </c>
      <c r="E268" t="s">
        <v>1145</v>
      </c>
      <c r="F268">
        <v>0</v>
      </c>
      <c r="G268">
        <v>0</v>
      </c>
      <c r="H268">
        <v>0</v>
      </c>
      <c r="I268">
        <v>0</v>
      </c>
      <c r="J268">
        <v>0</v>
      </c>
      <c r="K268" s="38" t="s">
        <v>867</v>
      </c>
      <c r="L268" t="s">
        <v>17</v>
      </c>
      <c r="M268" t="s">
        <v>17</v>
      </c>
      <c r="N268" t="s">
        <v>870</v>
      </c>
      <c r="O268" t="s">
        <v>871</v>
      </c>
    </row>
    <row r="269" spans="1:15" ht="12.75" customHeight="1" x14ac:dyDescent="0.25">
      <c r="A269" t="s">
        <v>882</v>
      </c>
      <c r="B269" t="s">
        <v>1146</v>
      </c>
      <c r="C269" t="s">
        <v>1144</v>
      </c>
      <c r="D269">
        <v>0</v>
      </c>
      <c r="E269" t="s">
        <v>1145</v>
      </c>
      <c r="F269">
        <v>0</v>
      </c>
      <c r="G269">
        <v>0</v>
      </c>
      <c r="H269">
        <v>0</v>
      </c>
      <c r="I269">
        <v>0</v>
      </c>
      <c r="J269">
        <v>0</v>
      </c>
      <c r="K269" s="38" t="s">
        <v>867</v>
      </c>
      <c r="L269" t="s">
        <v>17</v>
      </c>
      <c r="M269" t="s">
        <v>17</v>
      </c>
      <c r="N269" t="s">
        <v>870</v>
      </c>
      <c r="O269" t="s">
        <v>871</v>
      </c>
    </row>
    <row r="270" spans="1:15" ht="12.75" customHeight="1" x14ac:dyDescent="0.25">
      <c r="A270" t="s">
        <v>883</v>
      </c>
      <c r="B270" t="s">
        <v>1147</v>
      </c>
      <c r="C270" t="s">
        <v>1144</v>
      </c>
      <c r="D270">
        <v>0</v>
      </c>
      <c r="E270" t="s">
        <v>1145</v>
      </c>
      <c r="F270">
        <v>0</v>
      </c>
      <c r="G270">
        <v>0</v>
      </c>
      <c r="H270">
        <v>0</v>
      </c>
      <c r="I270">
        <v>0</v>
      </c>
      <c r="J270">
        <v>0</v>
      </c>
      <c r="K270" s="38" t="s">
        <v>867</v>
      </c>
      <c r="L270" t="s">
        <v>17</v>
      </c>
      <c r="M270" t="s">
        <v>17</v>
      </c>
      <c r="N270" t="s">
        <v>870</v>
      </c>
      <c r="O270" t="s">
        <v>871</v>
      </c>
    </row>
    <row r="271" spans="1:15" ht="12.75" customHeight="1" x14ac:dyDescent="0.25">
      <c r="A271" t="s">
        <v>884</v>
      </c>
      <c r="B271" t="s">
        <v>1148</v>
      </c>
      <c r="C271" t="s">
        <v>1144</v>
      </c>
      <c r="D271">
        <v>0</v>
      </c>
      <c r="E271" t="s">
        <v>1145</v>
      </c>
      <c r="F271">
        <v>0</v>
      </c>
      <c r="G271">
        <v>0</v>
      </c>
      <c r="H271">
        <v>0</v>
      </c>
      <c r="I271">
        <v>0</v>
      </c>
      <c r="J271">
        <v>0</v>
      </c>
      <c r="K271" s="38" t="s">
        <v>867</v>
      </c>
      <c r="L271" t="s">
        <v>17</v>
      </c>
      <c r="M271" t="s">
        <v>17</v>
      </c>
      <c r="N271" t="s">
        <v>870</v>
      </c>
      <c r="O271" t="s">
        <v>871</v>
      </c>
    </row>
    <row r="272" spans="1:15" ht="12.75" customHeight="1" x14ac:dyDescent="0.25">
      <c r="A272" t="s">
        <v>885</v>
      </c>
      <c r="B272" t="s">
        <v>1149</v>
      </c>
      <c r="C272" t="s">
        <v>1144</v>
      </c>
      <c r="D272">
        <v>0</v>
      </c>
      <c r="E272" t="s">
        <v>1145</v>
      </c>
      <c r="F272">
        <v>0</v>
      </c>
      <c r="G272">
        <v>0</v>
      </c>
      <c r="H272">
        <v>0</v>
      </c>
      <c r="I272">
        <v>0</v>
      </c>
      <c r="J272">
        <v>0</v>
      </c>
      <c r="K272" s="38" t="s">
        <v>867</v>
      </c>
      <c r="L272" t="s">
        <v>17</v>
      </c>
      <c r="M272" t="s">
        <v>17</v>
      </c>
      <c r="N272" t="s">
        <v>870</v>
      </c>
      <c r="O272" t="s">
        <v>871</v>
      </c>
    </row>
    <row r="273" spans="1:15" ht="12.75" customHeight="1" x14ac:dyDescent="0.25">
      <c r="A273" t="s">
        <v>886</v>
      </c>
      <c r="B273" t="s">
        <v>1150</v>
      </c>
      <c r="C273" t="s">
        <v>1144</v>
      </c>
      <c r="D273">
        <v>0</v>
      </c>
      <c r="E273" t="s">
        <v>1145</v>
      </c>
      <c r="F273">
        <v>0</v>
      </c>
      <c r="G273">
        <v>0</v>
      </c>
      <c r="H273">
        <v>0</v>
      </c>
      <c r="I273">
        <v>0</v>
      </c>
      <c r="J273">
        <v>0</v>
      </c>
      <c r="K273" s="38" t="s">
        <v>867</v>
      </c>
      <c r="L273" t="s">
        <v>17</v>
      </c>
      <c r="M273" t="s">
        <v>17</v>
      </c>
      <c r="N273" t="s">
        <v>870</v>
      </c>
      <c r="O273" t="s">
        <v>871</v>
      </c>
    </row>
    <row r="274" spans="1:15" ht="12.75" customHeight="1" x14ac:dyDescent="0.25">
      <c r="A274" t="s">
        <v>887</v>
      </c>
      <c r="B274" t="s">
        <v>1151</v>
      </c>
      <c r="C274" t="s">
        <v>1144</v>
      </c>
      <c r="D274">
        <v>0</v>
      </c>
      <c r="E274" t="s">
        <v>1145</v>
      </c>
      <c r="F274">
        <v>0</v>
      </c>
      <c r="G274">
        <v>0</v>
      </c>
      <c r="H274">
        <v>0</v>
      </c>
      <c r="I274">
        <v>0</v>
      </c>
      <c r="J274">
        <v>0</v>
      </c>
      <c r="K274" s="38" t="s">
        <v>867</v>
      </c>
      <c r="L274" t="s">
        <v>17</v>
      </c>
      <c r="M274" t="s">
        <v>17</v>
      </c>
      <c r="N274" t="s">
        <v>870</v>
      </c>
      <c r="O274" t="s">
        <v>871</v>
      </c>
    </row>
    <row r="275" spans="1:15" ht="12.75" customHeight="1" x14ac:dyDescent="0.25">
      <c r="A275" t="s">
        <v>888</v>
      </c>
      <c r="B275" t="s">
        <v>1152</v>
      </c>
      <c r="C275" t="s">
        <v>1144</v>
      </c>
      <c r="D275">
        <v>0</v>
      </c>
      <c r="E275" t="s">
        <v>1145</v>
      </c>
      <c r="F275">
        <v>0</v>
      </c>
      <c r="G275">
        <v>0</v>
      </c>
      <c r="H275">
        <v>0</v>
      </c>
      <c r="I275">
        <v>0</v>
      </c>
      <c r="J275">
        <v>0</v>
      </c>
      <c r="K275" s="38" t="s">
        <v>867</v>
      </c>
      <c r="L275" t="s">
        <v>17</v>
      </c>
      <c r="M275" t="s">
        <v>17</v>
      </c>
      <c r="N275" t="s">
        <v>870</v>
      </c>
      <c r="O275" t="s">
        <v>871</v>
      </c>
    </row>
    <row r="276" spans="1:15" ht="12.75" customHeight="1" x14ac:dyDescent="0.25">
      <c r="A276" t="s">
        <v>889</v>
      </c>
      <c r="B276" t="s">
        <v>1153</v>
      </c>
      <c r="C276" t="s">
        <v>1142</v>
      </c>
      <c r="D276">
        <v>0</v>
      </c>
      <c r="E276">
        <v>0</v>
      </c>
      <c r="F276">
        <v>0</v>
      </c>
      <c r="G276">
        <v>0</v>
      </c>
      <c r="H276">
        <v>0</v>
      </c>
      <c r="I276">
        <v>0</v>
      </c>
      <c r="J276" t="s">
        <v>1134</v>
      </c>
      <c r="K276" s="38" t="s">
        <v>867</v>
      </c>
      <c r="L276" t="s">
        <v>17</v>
      </c>
      <c r="M276" t="s">
        <v>17</v>
      </c>
      <c r="N276" t="s">
        <v>870</v>
      </c>
      <c r="O276" t="s">
        <v>871</v>
      </c>
    </row>
    <row r="277" spans="1:15" ht="12.75" customHeight="1" x14ac:dyDescent="0.25">
      <c r="A277" t="s">
        <v>890</v>
      </c>
      <c r="B277" t="s">
        <v>1154</v>
      </c>
      <c r="C277" t="s">
        <v>1142</v>
      </c>
      <c r="D277">
        <v>0</v>
      </c>
      <c r="E277">
        <v>0</v>
      </c>
      <c r="F277">
        <v>0</v>
      </c>
      <c r="G277">
        <v>0</v>
      </c>
      <c r="H277">
        <v>0</v>
      </c>
      <c r="I277">
        <v>0</v>
      </c>
      <c r="J277" t="s">
        <v>1134</v>
      </c>
      <c r="K277" s="38" t="s">
        <v>867</v>
      </c>
      <c r="L277" t="s">
        <v>17</v>
      </c>
      <c r="M277" t="s">
        <v>17</v>
      </c>
      <c r="N277" t="s">
        <v>870</v>
      </c>
      <c r="O277" t="s">
        <v>871</v>
      </c>
    </row>
    <row r="278" spans="1:15" ht="12.75" customHeight="1" x14ac:dyDescent="0.25">
      <c r="A278" t="s">
        <v>891</v>
      </c>
      <c r="B278" t="s">
        <v>1155</v>
      </c>
      <c r="C278" t="s">
        <v>1142</v>
      </c>
      <c r="D278">
        <v>0</v>
      </c>
      <c r="E278">
        <v>0</v>
      </c>
      <c r="F278">
        <v>0</v>
      </c>
      <c r="G278">
        <v>0</v>
      </c>
      <c r="H278">
        <v>0</v>
      </c>
      <c r="I278">
        <v>0</v>
      </c>
      <c r="J278" t="s">
        <v>1134</v>
      </c>
      <c r="K278" s="38" t="s">
        <v>867</v>
      </c>
      <c r="L278" t="s">
        <v>17</v>
      </c>
      <c r="M278" t="s">
        <v>17</v>
      </c>
      <c r="N278" t="s">
        <v>870</v>
      </c>
      <c r="O278" t="s">
        <v>871</v>
      </c>
    </row>
    <row r="279" spans="1:15" ht="12.75" customHeight="1" x14ac:dyDescent="0.25">
      <c r="A279" t="s">
        <v>892</v>
      </c>
      <c r="B279" t="s">
        <v>1156</v>
      </c>
      <c r="C279" t="s">
        <v>1142</v>
      </c>
      <c r="D279">
        <v>0</v>
      </c>
      <c r="E279">
        <v>0</v>
      </c>
      <c r="F279">
        <v>0</v>
      </c>
      <c r="G279">
        <v>0</v>
      </c>
      <c r="H279">
        <v>0</v>
      </c>
      <c r="I279">
        <v>0</v>
      </c>
      <c r="J279" t="s">
        <v>1134</v>
      </c>
      <c r="K279" s="38" t="s">
        <v>867</v>
      </c>
      <c r="L279" t="s">
        <v>17</v>
      </c>
      <c r="M279" t="s">
        <v>17</v>
      </c>
      <c r="N279" t="s">
        <v>870</v>
      </c>
      <c r="O279" t="s">
        <v>871</v>
      </c>
    </row>
    <row r="280" spans="1:15" ht="12.75" customHeight="1" x14ac:dyDescent="0.25">
      <c r="A280" t="s">
        <v>893</v>
      </c>
      <c r="B280" t="s">
        <v>1157</v>
      </c>
      <c r="C280" t="s">
        <v>1142</v>
      </c>
      <c r="D280">
        <v>0</v>
      </c>
      <c r="E280">
        <v>0</v>
      </c>
      <c r="F280">
        <v>0</v>
      </c>
      <c r="G280">
        <v>0</v>
      </c>
      <c r="H280">
        <v>0</v>
      </c>
      <c r="I280">
        <v>0</v>
      </c>
      <c r="J280" t="s">
        <v>1134</v>
      </c>
      <c r="K280" s="38" t="s">
        <v>867</v>
      </c>
      <c r="L280" t="s">
        <v>17</v>
      </c>
      <c r="M280" t="s">
        <v>17</v>
      </c>
      <c r="N280" t="s">
        <v>870</v>
      </c>
      <c r="O280" t="s">
        <v>871</v>
      </c>
    </row>
    <row r="281" spans="1:15" ht="12.75" customHeight="1" x14ac:dyDescent="0.25">
      <c r="A281" t="s">
        <v>894</v>
      </c>
      <c r="B281" t="s">
        <v>1158</v>
      </c>
      <c r="C281" t="s">
        <v>1142</v>
      </c>
      <c r="D281">
        <v>0</v>
      </c>
      <c r="E281">
        <v>0</v>
      </c>
      <c r="F281">
        <v>0</v>
      </c>
      <c r="G281">
        <v>0</v>
      </c>
      <c r="H281">
        <v>0</v>
      </c>
      <c r="I281">
        <v>0</v>
      </c>
      <c r="J281" t="s">
        <v>1134</v>
      </c>
      <c r="K281" s="38" t="s">
        <v>867</v>
      </c>
      <c r="L281" t="s">
        <v>17</v>
      </c>
      <c r="M281" t="s">
        <v>17</v>
      </c>
      <c r="N281" t="s">
        <v>870</v>
      </c>
      <c r="O281" t="s">
        <v>871</v>
      </c>
    </row>
    <row r="282" spans="1:15" ht="12.75" customHeight="1" x14ac:dyDescent="0.25">
      <c r="A282" t="s">
        <v>895</v>
      </c>
      <c r="B282" t="s">
        <v>1159</v>
      </c>
      <c r="C282" t="s">
        <v>1142</v>
      </c>
      <c r="D282">
        <v>0</v>
      </c>
      <c r="E282">
        <v>0</v>
      </c>
      <c r="F282">
        <v>0</v>
      </c>
      <c r="G282">
        <v>0</v>
      </c>
      <c r="H282">
        <v>0</v>
      </c>
      <c r="I282">
        <v>0</v>
      </c>
      <c r="J282" t="s">
        <v>1134</v>
      </c>
      <c r="K282" s="38" t="s">
        <v>867</v>
      </c>
      <c r="L282" t="s">
        <v>17</v>
      </c>
      <c r="M282" t="s">
        <v>17</v>
      </c>
      <c r="N282" t="s">
        <v>870</v>
      </c>
      <c r="O282" t="s">
        <v>871</v>
      </c>
    </row>
    <row r="283" spans="1:15" ht="12.75" customHeight="1" x14ac:dyDescent="0.25">
      <c r="A283" t="s">
        <v>896</v>
      </c>
      <c r="B283" t="s">
        <v>1160</v>
      </c>
      <c r="C283" t="s">
        <v>1142</v>
      </c>
      <c r="D283">
        <v>0</v>
      </c>
      <c r="E283" t="s">
        <v>1129</v>
      </c>
      <c r="F283">
        <v>0</v>
      </c>
      <c r="G283">
        <v>0</v>
      </c>
      <c r="H283">
        <v>0</v>
      </c>
      <c r="I283">
        <v>0</v>
      </c>
      <c r="J283">
        <v>0</v>
      </c>
      <c r="K283" s="38" t="s">
        <v>867</v>
      </c>
      <c r="L283" t="s">
        <v>17</v>
      </c>
      <c r="M283" t="s">
        <v>17</v>
      </c>
      <c r="N283" t="s">
        <v>870</v>
      </c>
      <c r="O283" t="s">
        <v>871</v>
      </c>
    </row>
    <row r="284" spans="1:15" ht="12.75" customHeight="1" x14ac:dyDescent="0.25">
      <c r="A284" t="s">
        <v>897</v>
      </c>
      <c r="B284" t="s">
        <v>1161</v>
      </c>
      <c r="C284" t="s">
        <v>1142</v>
      </c>
      <c r="D284">
        <v>0</v>
      </c>
      <c r="E284" t="s">
        <v>1129</v>
      </c>
      <c r="F284">
        <v>0</v>
      </c>
      <c r="G284">
        <v>0</v>
      </c>
      <c r="H284">
        <v>0</v>
      </c>
      <c r="I284">
        <v>0</v>
      </c>
      <c r="J284">
        <v>0</v>
      </c>
      <c r="K284" s="38" t="s">
        <v>867</v>
      </c>
      <c r="L284" t="s">
        <v>17</v>
      </c>
      <c r="M284" t="s">
        <v>17</v>
      </c>
      <c r="N284" t="s">
        <v>870</v>
      </c>
      <c r="O284" t="s">
        <v>871</v>
      </c>
    </row>
    <row r="285" spans="1:15" ht="12.75" customHeight="1" x14ac:dyDescent="0.25">
      <c r="A285" t="s">
        <v>898</v>
      </c>
      <c r="B285" t="s">
        <v>554</v>
      </c>
      <c r="C285" t="s">
        <v>1142</v>
      </c>
      <c r="D285">
        <v>0</v>
      </c>
      <c r="E285" t="s">
        <v>1129</v>
      </c>
      <c r="F285">
        <v>0</v>
      </c>
      <c r="G285">
        <v>0</v>
      </c>
      <c r="H285">
        <v>0</v>
      </c>
      <c r="I285">
        <v>0</v>
      </c>
      <c r="J285">
        <v>0</v>
      </c>
      <c r="K285" s="38" t="s">
        <v>867</v>
      </c>
      <c r="L285" t="s">
        <v>17</v>
      </c>
      <c r="M285" t="s">
        <v>17</v>
      </c>
      <c r="N285" t="s">
        <v>870</v>
      </c>
      <c r="O285" t="s">
        <v>871</v>
      </c>
    </row>
    <row r="286" spans="1:15" ht="12.75" customHeight="1" x14ac:dyDescent="0.25">
      <c r="A286" t="s">
        <v>899</v>
      </c>
      <c r="B286" t="s">
        <v>1162</v>
      </c>
      <c r="C286" t="s">
        <v>1142</v>
      </c>
      <c r="D286">
        <v>0</v>
      </c>
      <c r="E286">
        <v>0</v>
      </c>
      <c r="F286">
        <v>0</v>
      </c>
      <c r="G286">
        <v>0</v>
      </c>
      <c r="H286">
        <v>0</v>
      </c>
      <c r="I286">
        <v>0</v>
      </c>
      <c r="J286" t="s">
        <v>1134</v>
      </c>
      <c r="K286" s="38" t="s">
        <v>867</v>
      </c>
      <c r="L286" t="s">
        <v>17</v>
      </c>
      <c r="M286" t="s">
        <v>17</v>
      </c>
      <c r="N286" t="s">
        <v>870</v>
      </c>
      <c r="O286" t="s">
        <v>871</v>
      </c>
    </row>
    <row r="287" spans="1:15" ht="12.75" customHeight="1" x14ac:dyDescent="0.25">
      <c r="A287" t="s">
        <v>900</v>
      </c>
      <c r="B287" t="s">
        <v>1163</v>
      </c>
      <c r="C287" t="s">
        <v>1142</v>
      </c>
      <c r="D287">
        <v>0</v>
      </c>
      <c r="E287">
        <v>0</v>
      </c>
      <c r="F287">
        <v>0</v>
      </c>
      <c r="G287">
        <v>0</v>
      </c>
      <c r="H287">
        <v>0</v>
      </c>
      <c r="I287">
        <v>0</v>
      </c>
      <c r="J287" t="s">
        <v>1134</v>
      </c>
      <c r="K287" s="38" t="s">
        <v>867</v>
      </c>
      <c r="L287" t="s">
        <v>17</v>
      </c>
      <c r="M287" t="s">
        <v>17</v>
      </c>
      <c r="N287" t="s">
        <v>870</v>
      </c>
      <c r="O287" t="s">
        <v>871</v>
      </c>
    </row>
    <row r="288" spans="1:15" ht="12.75" customHeight="1" x14ac:dyDescent="0.25">
      <c r="A288" t="s">
        <v>901</v>
      </c>
      <c r="B288" t="s">
        <v>1164</v>
      </c>
      <c r="C288" t="s">
        <v>1142</v>
      </c>
      <c r="D288">
        <v>0</v>
      </c>
      <c r="E288">
        <v>0</v>
      </c>
      <c r="F288">
        <v>0</v>
      </c>
      <c r="G288">
        <v>0</v>
      </c>
      <c r="H288">
        <v>0</v>
      </c>
      <c r="I288">
        <v>0</v>
      </c>
      <c r="J288" t="s">
        <v>1134</v>
      </c>
      <c r="K288" s="38" t="s">
        <v>867</v>
      </c>
      <c r="L288" t="s">
        <v>17</v>
      </c>
      <c r="M288" t="s">
        <v>17</v>
      </c>
      <c r="N288" t="s">
        <v>870</v>
      </c>
      <c r="O288" t="s">
        <v>871</v>
      </c>
    </row>
    <row r="289" spans="1:15" ht="12.75" customHeight="1" x14ac:dyDescent="0.25">
      <c r="A289" t="s">
        <v>902</v>
      </c>
      <c r="B289" t="s">
        <v>1165</v>
      </c>
      <c r="C289" t="s">
        <v>1142</v>
      </c>
      <c r="D289">
        <v>0</v>
      </c>
      <c r="E289">
        <v>0</v>
      </c>
      <c r="F289">
        <v>0</v>
      </c>
      <c r="G289">
        <v>0</v>
      </c>
      <c r="H289">
        <v>0</v>
      </c>
      <c r="I289">
        <v>0</v>
      </c>
      <c r="J289" t="s">
        <v>1134</v>
      </c>
      <c r="K289" s="38" t="s">
        <v>867</v>
      </c>
      <c r="L289" t="s">
        <v>17</v>
      </c>
      <c r="M289" t="s">
        <v>17</v>
      </c>
      <c r="N289" t="s">
        <v>870</v>
      </c>
      <c r="O289" t="s">
        <v>871</v>
      </c>
    </row>
    <row r="290" spans="1:15" ht="12.75" customHeight="1" x14ac:dyDescent="0.25">
      <c r="A290" t="s">
        <v>903</v>
      </c>
      <c r="B290" t="s">
        <v>1166</v>
      </c>
      <c r="C290" t="s">
        <v>1142</v>
      </c>
      <c r="D290">
        <v>0</v>
      </c>
      <c r="E290">
        <v>0</v>
      </c>
      <c r="F290">
        <v>0</v>
      </c>
      <c r="G290">
        <v>0</v>
      </c>
      <c r="H290">
        <v>0</v>
      </c>
      <c r="I290">
        <v>0</v>
      </c>
      <c r="J290" t="s">
        <v>1134</v>
      </c>
      <c r="K290" s="38" t="s">
        <v>867</v>
      </c>
      <c r="L290" t="s">
        <v>17</v>
      </c>
      <c r="M290" t="s">
        <v>17</v>
      </c>
      <c r="N290" t="s">
        <v>870</v>
      </c>
      <c r="O290" t="s">
        <v>871</v>
      </c>
    </row>
    <row r="291" spans="1:15" ht="12.75" customHeight="1" x14ac:dyDescent="0.25">
      <c r="A291" t="s">
        <v>904</v>
      </c>
      <c r="B291" t="s">
        <v>1167</v>
      </c>
      <c r="C291" t="s">
        <v>1142</v>
      </c>
      <c r="D291">
        <v>0</v>
      </c>
      <c r="E291">
        <v>0</v>
      </c>
      <c r="F291">
        <v>0</v>
      </c>
      <c r="G291">
        <v>0</v>
      </c>
      <c r="H291">
        <v>0</v>
      </c>
      <c r="I291">
        <v>0</v>
      </c>
      <c r="J291" t="s">
        <v>1134</v>
      </c>
      <c r="K291" s="38" t="s">
        <v>867</v>
      </c>
      <c r="L291" t="s">
        <v>17</v>
      </c>
      <c r="M291" t="s">
        <v>17</v>
      </c>
      <c r="N291" t="s">
        <v>870</v>
      </c>
      <c r="O291" t="s">
        <v>871</v>
      </c>
    </row>
    <row r="292" spans="1:15" ht="12.75" customHeight="1" x14ac:dyDescent="0.25">
      <c r="A292" t="s">
        <v>905</v>
      </c>
      <c r="B292" t="s">
        <v>1168</v>
      </c>
      <c r="C292" t="s">
        <v>1142</v>
      </c>
      <c r="D292">
        <v>0</v>
      </c>
      <c r="E292">
        <v>0</v>
      </c>
      <c r="F292">
        <v>0</v>
      </c>
      <c r="G292">
        <v>0</v>
      </c>
      <c r="H292">
        <v>0</v>
      </c>
      <c r="I292">
        <v>0</v>
      </c>
      <c r="J292" t="s">
        <v>1134</v>
      </c>
      <c r="K292" s="38" t="s">
        <v>867</v>
      </c>
      <c r="L292" t="s">
        <v>17</v>
      </c>
      <c r="M292" t="s">
        <v>17</v>
      </c>
      <c r="N292" t="s">
        <v>870</v>
      </c>
      <c r="O292" t="s">
        <v>871</v>
      </c>
    </row>
    <row r="293" spans="1:15" ht="12.75" customHeight="1" x14ac:dyDescent="0.25">
      <c r="A293" t="s">
        <v>906</v>
      </c>
      <c r="B293" t="s">
        <v>1169</v>
      </c>
      <c r="C293" t="s">
        <v>1142</v>
      </c>
      <c r="D293">
        <v>0</v>
      </c>
      <c r="E293">
        <v>0</v>
      </c>
      <c r="F293">
        <v>0</v>
      </c>
      <c r="G293">
        <v>0</v>
      </c>
      <c r="H293">
        <v>0</v>
      </c>
      <c r="I293">
        <v>0</v>
      </c>
      <c r="J293" t="s">
        <v>1134</v>
      </c>
      <c r="K293" s="38" t="s">
        <v>867</v>
      </c>
      <c r="L293" t="s">
        <v>17</v>
      </c>
      <c r="M293" t="s">
        <v>17</v>
      </c>
      <c r="N293" t="s">
        <v>870</v>
      </c>
      <c r="O293" t="s">
        <v>871</v>
      </c>
    </row>
    <row r="294" spans="1:15" ht="12.75" customHeight="1" x14ac:dyDescent="0.25">
      <c r="A294" t="s">
        <v>907</v>
      </c>
      <c r="B294" t="s">
        <v>1170</v>
      </c>
      <c r="C294" t="s">
        <v>1142</v>
      </c>
      <c r="D294">
        <v>0</v>
      </c>
      <c r="E294">
        <v>0</v>
      </c>
      <c r="F294">
        <v>0</v>
      </c>
      <c r="G294">
        <v>0</v>
      </c>
      <c r="H294">
        <v>0</v>
      </c>
      <c r="I294">
        <v>0</v>
      </c>
      <c r="J294" t="s">
        <v>1134</v>
      </c>
      <c r="K294" s="38" t="s">
        <v>867</v>
      </c>
      <c r="L294" t="s">
        <v>17</v>
      </c>
      <c r="M294" t="s">
        <v>17</v>
      </c>
      <c r="N294" t="s">
        <v>870</v>
      </c>
      <c r="O294" t="s">
        <v>871</v>
      </c>
    </row>
    <row r="295" spans="1:15" ht="12.75" customHeight="1" x14ac:dyDescent="0.25">
      <c r="A295" t="s">
        <v>908</v>
      </c>
      <c r="B295" t="s">
        <v>1169</v>
      </c>
      <c r="C295" t="s">
        <v>1142</v>
      </c>
      <c r="D295">
        <v>0</v>
      </c>
      <c r="E295">
        <v>0</v>
      </c>
      <c r="F295">
        <v>0</v>
      </c>
      <c r="G295">
        <v>0</v>
      </c>
      <c r="H295">
        <v>0</v>
      </c>
      <c r="I295">
        <v>0</v>
      </c>
      <c r="J295" t="s">
        <v>1134</v>
      </c>
      <c r="K295" s="38" t="s">
        <v>867</v>
      </c>
      <c r="L295" t="s">
        <v>17</v>
      </c>
      <c r="M295" t="s">
        <v>17</v>
      </c>
      <c r="N295" t="s">
        <v>870</v>
      </c>
      <c r="O295" t="s">
        <v>871</v>
      </c>
    </row>
    <row r="296" spans="1:15" ht="12.75" customHeight="1" x14ac:dyDescent="0.25">
      <c r="A296" t="s">
        <v>909</v>
      </c>
      <c r="B296" t="s">
        <v>1171</v>
      </c>
      <c r="C296" t="s">
        <v>1142</v>
      </c>
      <c r="D296">
        <v>0</v>
      </c>
      <c r="E296">
        <v>0</v>
      </c>
      <c r="F296">
        <v>0</v>
      </c>
      <c r="G296">
        <v>0</v>
      </c>
      <c r="H296">
        <v>0</v>
      </c>
      <c r="I296">
        <v>0</v>
      </c>
      <c r="J296" t="s">
        <v>1134</v>
      </c>
      <c r="K296" s="38" t="s">
        <v>867</v>
      </c>
      <c r="L296" t="s">
        <v>17</v>
      </c>
      <c r="M296" t="s">
        <v>17</v>
      </c>
      <c r="N296" t="s">
        <v>870</v>
      </c>
      <c r="O296" t="s">
        <v>871</v>
      </c>
    </row>
    <row r="297" spans="1:15" ht="12.75" customHeight="1" x14ac:dyDescent="0.25">
      <c r="A297" t="s">
        <v>910</v>
      </c>
      <c r="B297" t="s">
        <v>1172</v>
      </c>
      <c r="C297" t="s">
        <v>1142</v>
      </c>
      <c r="D297">
        <v>0</v>
      </c>
      <c r="E297">
        <v>0</v>
      </c>
      <c r="F297">
        <v>0</v>
      </c>
      <c r="G297">
        <v>0</v>
      </c>
      <c r="H297">
        <v>0</v>
      </c>
      <c r="I297">
        <v>0</v>
      </c>
      <c r="J297" t="s">
        <v>1134</v>
      </c>
      <c r="K297" s="38" t="s">
        <v>867</v>
      </c>
      <c r="L297" t="s">
        <v>17</v>
      </c>
      <c r="M297" t="s">
        <v>17</v>
      </c>
      <c r="N297" t="s">
        <v>870</v>
      </c>
      <c r="O297" t="s">
        <v>871</v>
      </c>
    </row>
    <row r="298" spans="1:15" ht="12.75" customHeight="1" x14ac:dyDescent="0.25">
      <c r="A298" t="s">
        <v>911</v>
      </c>
      <c r="B298" t="s">
        <v>1173</v>
      </c>
      <c r="C298" t="s">
        <v>1142</v>
      </c>
      <c r="D298">
        <v>0</v>
      </c>
      <c r="E298">
        <v>0</v>
      </c>
      <c r="F298">
        <v>0</v>
      </c>
      <c r="G298">
        <v>0</v>
      </c>
      <c r="H298">
        <v>0</v>
      </c>
      <c r="I298">
        <v>0</v>
      </c>
      <c r="J298" t="s">
        <v>1134</v>
      </c>
      <c r="K298" s="38" t="s">
        <v>867</v>
      </c>
      <c r="L298" t="s">
        <v>17</v>
      </c>
      <c r="M298" t="s">
        <v>17</v>
      </c>
      <c r="N298" t="s">
        <v>870</v>
      </c>
      <c r="O298" t="s">
        <v>871</v>
      </c>
    </row>
    <row r="299" spans="1:15" ht="12.75" customHeight="1" x14ac:dyDescent="0.25">
      <c r="A299" t="s">
        <v>912</v>
      </c>
      <c r="B299" t="s">
        <v>1174</v>
      </c>
      <c r="C299" t="s">
        <v>1142</v>
      </c>
      <c r="D299">
        <v>0</v>
      </c>
      <c r="E299">
        <v>0</v>
      </c>
      <c r="F299">
        <v>0</v>
      </c>
      <c r="G299">
        <v>0</v>
      </c>
      <c r="H299">
        <v>0</v>
      </c>
      <c r="I299">
        <v>0</v>
      </c>
      <c r="J299" t="s">
        <v>1134</v>
      </c>
      <c r="K299" s="38" t="s">
        <v>867</v>
      </c>
      <c r="L299" t="s">
        <v>17</v>
      </c>
      <c r="M299" t="s">
        <v>17</v>
      </c>
      <c r="N299" t="s">
        <v>870</v>
      </c>
      <c r="O299" t="s">
        <v>871</v>
      </c>
    </row>
    <row r="300" spans="1:15" ht="12.75" customHeight="1" x14ac:dyDescent="0.25">
      <c r="A300" t="s">
        <v>913</v>
      </c>
      <c r="B300" t="s">
        <v>1175</v>
      </c>
      <c r="C300" t="s">
        <v>1142</v>
      </c>
      <c r="D300">
        <v>0</v>
      </c>
      <c r="E300">
        <v>0</v>
      </c>
      <c r="F300">
        <v>0</v>
      </c>
      <c r="G300">
        <v>0</v>
      </c>
      <c r="H300">
        <v>0</v>
      </c>
      <c r="I300">
        <v>0</v>
      </c>
      <c r="J300" t="s">
        <v>1134</v>
      </c>
      <c r="K300" s="38" t="s">
        <v>867</v>
      </c>
      <c r="L300" t="s">
        <v>17</v>
      </c>
      <c r="M300" t="s">
        <v>17</v>
      </c>
      <c r="N300" t="s">
        <v>870</v>
      </c>
      <c r="O300" t="s">
        <v>871</v>
      </c>
    </row>
    <row r="301" spans="1:15" ht="12.75" customHeight="1" x14ac:dyDescent="0.25">
      <c r="A301" t="s">
        <v>914</v>
      </c>
      <c r="B301" t="s">
        <v>1176</v>
      </c>
      <c r="C301" t="s">
        <v>1142</v>
      </c>
      <c r="D301">
        <v>0</v>
      </c>
      <c r="E301">
        <v>0</v>
      </c>
      <c r="F301">
        <v>0</v>
      </c>
      <c r="G301">
        <v>0</v>
      </c>
      <c r="H301">
        <v>0</v>
      </c>
      <c r="I301">
        <v>0</v>
      </c>
      <c r="J301" t="s">
        <v>1134</v>
      </c>
      <c r="K301" s="38" t="s">
        <v>867</v>
      </c>
      <c r="L301" t="s">
        <v>17</v>
      </c>
      <c r="M301" t="s">
        <v>17</v>
      </c>
      <c r="N301" t="s">
        <v>870</v>
      </c>
      <c r="O301" t="s">
        <v>871</v>
      </c>
    </row>
    <row r="302" spans="1:15" ht="12.75" customHeight="1" x14ac:dyDescent="0.25">
      <c r="A302" t="s">
        <v>915</v>
      </c>
      <c r="B302" t="s">
        <v>1177</v>
      </c>
      <c r="C302" t="s">
        <v>1142</v>
      </c>
      <c r="D302">
        <v>0</v>
      </c>
      <c r="E302">
        <v>0</v>
      </c>
      <c r="F302">
        <v>0</v>
      </c>
      <c r="G302">
        <v>0</v>
      </c>
      <c r="H302">
        <v>0</v>
      </c>
      <c r="I302">
        <v>0</v>
      </c>
      <c r="J302" t="s">
        <v>1134</v>
      </c>
      <c r="K302" s="38" t="s">
        <v>867</v>
      </c>
      <c r="L302" t="s">
        <v>17</v>
      </c>
      <c r="M302" t="s">
        <v>17</v>
      </c>
      <c r="N302" t="s">
        <v>870</v>
      </c>
      <c r="O302" t="s">
        <v>871</v>
      </c>
    </row>
    <row r="303" spans="1:15" ht="12.75" customHeight="1" x14ac:dyDescent="0.25">
      <c r="A303" t="s">
        <v>916</v>
      </c>
      <c r="B303" t="s">
        <v>1178</v>
      </c>
      <c r="C303" t="s">
        <v>1142</v>
      </c>
      <c r="D303">
        <v>0</v>
      </c>
      <c r="E303">
        <v>0</v>
      </c>
      <c r="F303">
        <v>0</v>
      </c>
      <c r="G303">
        <v>0</v>
      </c>
      <c r="H303">
        <v>0</v>
      </c>
      <c r="I303">
        <v>0</v>
      </c>
      <c r="J303" t="s">
        <v>1134</v>
      </c>
      <c r="K303" s="38" t="s">
        <v>867</v>
      </c>
      <c r="L303" t="s">
        <v>17</v>
      </c>
      <c r="M303" t="s">
        <v>17</v>
      </c>
      <c r="N303" t="s">
        <v>870</v>
      </c>
      <c r="O303" t="s">
        <v>871</v>
      </c>
    </row>
    <row r="304" spans="1:15" ht="12.75" customHeight="1" x14ac:dyDescent="0.25">
      <c r="A304" t="s">
        <v>917</v>
      </c>
      <c r="B304" t="s">
        <v>1179</v>
      </c>
      <c r="C304" t="s">
        <v>1142</v>
      </c>
      <c r="D304">
        <v>0</v>
      </c>
      <c r="E304">
        <v>0</v>
      </c>
      <c r="F304">
        <v>0</v>
      </c>
      <c r="G304">
        <v>0</v>
      </c>
      <c r="H304">
        <v>0</v>
      </c>
      <c r="I304">
        <v>0</v>
      </c>
      <c r="J304" t="s">
        <v>1134</v>
      </c>
      <c r="K304" s="38" t="s">
        <v>867</v>
      </c>
      <c r="L304" t="s">
        <v>17</v>
      </c>
      <c r="M304" t="s">
        <v>17</v>
      </c>
      <c r="N304" t="s">
        <v>870</v>
      </c>
      <c r="O304" t="s">
        <v>871</v>
      </c>
    </row>
    <row r="305" spans="1:15" ht="12.75" customHeight="1" x14ac:dyDescent="0.25">
      <c r="A305" t="s">
        <v>918</v>
      </c>
      <c r="B305" t="s">
        <v>1180</v>
      </c>
      <c r="C305" t="s">
        <v>1142</v>
      </c>
      <c r="D305">
        <v>0</v>
      </c>
      <c r="E305">
        <v>0</v>
      </c>
      <c r="F305">
        <v>0</v>
      </c>
      <c r="G305">
        <v>0</v>
      </c>
      <c r="H305">
        <v>0</v>
      </c>
      <c r="I305">
        <v>0</v>
      </c>
      <c r="J305" t="s">
        <v>1134</v>
      </c>
      <c r="K305" s="38" t="s">
        <v>867</v>
      </c>
      <c r="L305" t="s">
        <v>17</v>
      </c>
      <c r="M305" t="s">
        <v>17</v>
      </c>
      <c r="N305" t="s">
        <v>870</v>
      </c>
      <c r="O305" t="s">
        <v>871</v>
      </c>
    </row>
    <row r="306" spans="1:15" ht="12.75" customHeight="1" x14ac:dyDescent="0.25">
      <c r="A306" t="s">
        <v>919</v>
      </c>
      <c r="B306" t="s">
        <v>1181</v>
      </c>
      <c r="C306" t="s">
        <v>1142</v>
      </c>
      <c r="D306">
        <v>0</v>
      </c>
      <c r="E306">
        <v>0</v>
      </c>
      <c r="F306">
        <v>0</v>
      </c>
      <c r="G306">
        <v>0</v>
      </c>
      <c r="H306">
        <v>0</v>
      </c>
      <c r="I306">
        <v>0</v>
      </c>
      <c r="J306" t="s">
        <v>1134</v>
      </c>
      <c r="K306" s="38" t="s">
        <v>867</v>
      </c>
      <c r="L306" t="s">
        <v>17</v>
      </c>
      <c r="M306" t="s">
        <v>17</v>
      </c>
      <c r="N306" t="s">
        <v>870</v>
      </c>
      <c r="O306" t="s">
        <v>871</v>
      </c>
    </row>
    <row r="307" spans="1:15" ht="12.75" customHeight="1" x14ac:dyDescent="0.25">
      <c r="A307" t="s">
        <v>920</v>
      </c>
      <c r="B307" t="s">
        <v>1182</v>
      </c>
      <c r="C307" t="s">
        <v>1142</v>
      </c>
      <c r="D307">
        <v>0</v>
      </c>
      <c r="E307">
        <v>0</v>
      </c>
      <c r="F307">
        <v>0</v>
      </c>
      <c r="G307">
        <v>0</v>
      </c>
      <c r="H307">
        <v>0</v>
      </c>
      <c r="I307">
        <v>0</v>
      </c>
      <c r="J307" t="s">
        <v>1134</v>
      </c>
      <c r="K307" s="38" t="s">
        <v>867</v>
      </c>
      <c r="L307" t="s">
        <v>17</v>
      </c>
      <c r="M307" t="s">
        <v>17</v>
      </c>
      <c r="N307" t="s">
        <v>870</v>
      </c>
      <c r="O307" t="s">
        <v>871</v>
      </c>
    </row>
    <row r="308" spans="1:15" ht="12.75" customHeight="1" x14ac:dyDescent="0.25">
      <c r="A308" t="s">
        <v>921</v>
      </c>
      <c r="B308" t="s">
        <v>1183</v>
      </c>
      <c r="C308" t="s">
        <v>1142</v>
      </c>
      <c r="D308">
        <v>0</v>
      </c>
      <c r="E308">
        <v>0</v>
      </c>
      <c r="F308">
        <v>0</v>
      </c>
      <c r="G308">
        <v>0</v>
      </c>
      <c r="H308">
        <v>0</v>
      </c>
      <c r="I308">
        <v>0</v>
      </c>
      <c r="J308" t="s">
        <v>1134</v>
      </c>
      <c r="K308" s="38" t="s">
        <v>867</v>
      </c>
      <c r="L308" t="s">
        <v>17</v>
      </c>
      <c r="M308" t="s">
        <v>17</v>
      </c>
      <c r="N308" t="s">
        <v>870</v>
      </c>
      <c r="O308" t="s">
        <v>871</v>
      </c>
    </row>
    <row r="309" spans="1:15" ht="12.75" customHeight="1" x14ac:dyDescent="0.25">
      <c r="A309" t="s">
        <v>922</v>
      </c>
      <c r="B309" t="s">
        <v>1184</v>
      </c>
      <c r="C309" t="s">
        <v>1142</v>
      </c>
      <c r="D309">
        <v>0</v>
      </c>
      <c r="E309">
        <v>0</v>
      </c>
      <c r="F309">
        <v>0</v>
      </c>
      <c r="G309">
        <v>0</v>
      </c>
      <c r="H309">
        <v>0</v>
      </c>
      <c r="I309">
        <v>0</v>
      </c>
      <c r="J309" t="s">
        <v>1134</v>
      </c>
      <c r="K309" s="38" t="s">
        <v>867</v>
      </c>
      <c r="L309" t="s">
        <v>17</v>
      </c>
      <c r="M309" t="s">
        <v>17</v>
      </c>
      <c r="N309" t="s">
        <v>870</v>
      </c>
      <c r="O309" t="s">
        <v>871</v>
      </c>
    </row>
    <row r="310" spans="1:15" ht="12.75" customHeight="1" x14ac:dyDescent="0.25">
      <c r="A310" t="s">
        <v>923</v>
      </c>
      <c r="B310" t="s">
        <v>1185</v>
      </c>
      <c r="C310" t="s">
        <v>1142</v>
      </c>
      <c r="D310">
        <v>0</v>
      </c>
      <c r="E310">
        <v>0</v>
      </c>
      <c r="F310">
        <v>0</v>
      </c>
      <c r="G310">
        <v>0</v>
      </c>
      <c r="H310">
        <v>0</v>
      </c>
      <c r="I310">
        <v>0</v>
      </c>
      <c r="J310" t="s">
        <v>1134</v>
      </c>
      <c r="K310" s="38" t="s">
        <v>867</v>
      </c>
      <c r="L310" t="s">
        <v>17</v>
      </c>
      <c r="M310" t="s">
        <v>17</v>
      </c>
      <c r="N310" t="s">
        <v>870</v>
      </c>
      <c r="O310" t="s">
        <v>871</v>
      </c>
    </row>
    <row r="311" spans="1:15" ht="12.75" customHeight="1" x14ac:dyDescent="0.25">
      <c r="A311" t="s">
        <v>924</v>
      </c>
      <c r="B311" t="s">
        <v>1186</v>
      </c>
      <c r="C311" t="s">
        <v>1142</v>
      </c>
      <c r="D311">
        <v>0</v>
      </c>
      <c r="E311">
        <v>0</v>
      </c>
      <c r="F311">
        <v>0</v>
      </c>
      <c r="G311">
        <v>0</v>
      </c>
      <c r="H311">
        <v>0</v>
      </c>
      <c r="I311">
        <v>0</v>
      </c>
      <c r="J311" t="s">
        <v>1134</v>
      </c>
      <c r="K311" s="38" t="s">
        <v>867</v>
      </c>
      <c r="L311" t="s">
        <v>17</v>
      </c>
      <c r="M311" t="s">
        <v>17</v>
      </c>
      <c r="N311" t="s">
        <v>870</v>
      </c>
      <c r="O311" t="s">
        <v>871</v>
      </c>
    </row>
    <row r="312" spans="1:15" ht="12.75" customHeight="1" x14ac:dyDescent="0.25">
      <c r="A312" t="s">
        <v>925</v>
      </c>
      <c r="B312" t="s">
        <v>1187</v>
      </c>
      <c r="C312" t="s">
        <v>1142</v>
      </c>
      <c r="D312">
        <v>0</v>
      </c>
      <c r="E312">
        <v>0</v>
      </c>
      <c r="F312">
        <v>0</v>
      </c>
      <c r="G312">
        <v>0</v>
      </c>
      <c r="H312">
        <v>0</v>
      </c>
      <c r="I312">
        <v>0</v>
      </c>
      <c r="J312" t="s">
        <v>1134</v>
      </c>
      <c r="K312" s="38" t="s">
        <v>867</v>
      </c>
      <c r="L312" t="s">
        <v>17</v>
      </c>
      <c r="M312" t="s">
        <v>17</v>
      </c>
      <c r="N312" t="s">
        <v>870</v>
      </c>
      <c r="O312" t="s">
        <v>871</v>
      </c>
    </row>
    <row r="313" spans="1:15" ht="12.75" customHeight="1" x14ac:dyDescent="0.25">
      <c r="A313" t="s">
        <v>926</v>
      </c>
      <c r="B313" t="s">
        <v>1188</v>
      </c>
      <c r="C313" t="s">
        <v>1142</v>
      </c>
      <c r="D313">
        <v>0</v>
      </c>
      <c r="E313">
        <v>0</v>
      </c>
      <c r="F313">
        <v>0</v>
      </c>
      <c r="G313">
        <v>0</v>
      </c>
      <c r="H313">
        <v>0</v>
      </c>
      <c r="I313">
        <v>0</v>
      </c>
      <c r="J313" t="s">
        <v>1134</v>
      </c>
      <c r="K313" s="38" t="s">
        <v>867</v>
      </c>
      <c r="L313" t="s">
        <v>17</v>
      </c>
      <c r="M313" t="s">
        <v>17</v>
      </c>
      <c r="N313" t="s">
        <v>870</v>
      </c>
      <c r="O313" t="s">
        <v>871</v>
      </c>
    </row>
    <row r="314" spans="1:15" ht="12.75" customHeight="1" x14ac:dyDescent="0.25">
      <c r="A314" t="s">
        <v>927</v>
      </c>
      <c r="B314" t="s">
        <v>1189</v>
      </c>
      <c r="C314" t="s">
        <v>1142</v>
      </c>
      <c r="D314">
        <v>0</v>
      </c>
      <c r="E314">
        <v>0</v>
      </c>
      <c r="F314">
        <v>0</v>
      </c>
      <c r="G314">
        <v>0</v>
      </c>
      <c r="H314">
        <v>0</v>
      </c>
      <c r="I314">
        <v>0</v>
      </c>
      <c r="J314" t="s">
        <v>1134</v>
      </c>
      <c r="K314" s="38" t="s">
        <v>867</v>
      </c>
      <c r="L314" t="s">
        <v>17</v>
      </c>
      <c r="M314" t="s">
        <v>17</v>
      </c>
      <c r="N314" t="s">
        <v>870</v>
      </c>
      <c r="O314" t="s">
        <v>871</v>
      </c>
    </row>
    <row r="315" spans="1:15" ht="12.75" customHeight="1" x14ac:dyDescent="0.25">
      <c r="A315" t="s">
        <v>928</v>
      </c>
      <c r="B315" t="s">
        <v>1190</v>
      </c>
      <c r="C315" t="s">
        <v>1142</v>
      </c>
      <c r="D315">
        <v>0</v>
      </c>
      <c r="E315">
        <v>0</v>
      </c>
      <c r="F315">
        <v>0</v>
      </c>
      <c r="G315">
        <v>0</v>
      </c>
      <c r="H315">
        <v>0</v>
      </c>
      <c r="I315">
        <v>0</v>
      </c>
      <c r="J315" t="s">
        <v>1134</v>
      </c>
      <c r="K315" s="38" t="s">
        <v>867</v>
      </c>
      <c r="L315" t="s">
        <v>17</v>
      </c>
      <c r="M315" t="s">
        <v>17</v>
      </c>
      <c r="N315" t="s">
        <v>870</v>
      </c>
      <c r="O315" t="s">
        <v>871</v>
      </c>
    </row>
    <row r="316" spans="1:15" ht="12.75" customHeight="1" x14ac:dyDescent="0.25">
      <c r="A316" t="s">
        <v>929</v>
      </c>
      <c r="B316" t="s">
        <v>1191</v>
      </c>
      <c r="C316" t="s">
        <v>1142</v>
      </c>
      <c r="D316">
        <v>0</v>
      </c>
      <c r="E316">
        <v>0</v>
      </c>
      <c r="F316">
        <v>0</v>
      </c>
      <c r="G316">
        <v>0</v>
      </c>
      <c r="H316">
        <v>0</v>
      </c>
      <c r="I316">
        <v>0</v>
      </c>
      <c r="J316" t="s">
        <v>1134</v>
      </c>
      <c r="K316" s="38" t="s">
        <v>867</v>
      </c>
      <c r="L316" t="s">
        <v>17</v>
      </c>
      <c r="M316" t="s">
        <v>17</v>
      </c>
      <c r="N316" t="s">
        <v>870</v>
      </c>
      <c r="O316" t="s">
        <v>871</v>
      </c>
    </row>
    <row r="317" spans="1:15" ht="12.75" customHeight="1" x14ac:dyDescent="0.25">
      <c r="A317" t="s">
        <v>930</v>
      </c>
      <c r="B317" t="s">
        <v>1192</v>
      </c>
      <c r="C317" t="s">
        <v>1142</v>
      </c>
      <c r="D317">
        <v>0</v>
      </c>
      <c r="E317">
        <v>0</v>
      </c>
      <c r="F317">
        <v>0</v>
      </c>
      <c r="G317">
        <v>0</v>
      </c>
      <c r="H317">
        <v>0</v>
      </c>
      <c r="I317">
        <v>0</v>
      </c>
      <c r="J317" t="s">
        <v>1134</v>
      </c>
      <c r="K317" s="38" t="s">
        <v>867</v>
      </c>
      <c r="L317" t="s">
        <v>17</v>
      </c>
      <c r="M317" t="s">
        <v>17</v>
      </c>
      <c r="N317" t="s">
        <v>870</v>
      </c>
      <c r="O317" t="s">
        <v>871</v>
      </c>
    </row>
    <row r="318" spans="1:15" ht="12.75" customHeight="1" x14ac:dyDescent="0.25">
      <c r="A318" t="s">
        <v>931</v>
      </c>
      <c r="B318" t="s">
        <v>1193</v>
      </c>
      <c r="C318" t="s">
        <v>1142</v>
      </c>
      <c r="D318">
        <v>0</v>
      </c>
      <c r="E318">
        <v>0</v>
      </c>
      <c r="F318">
        <v>0</v>
      </c>
      <c r="G318">
        <v>0</v>
      </c>
      <c r="H318">
        <v>0</v>
      </c>
      <c r="I318">
        <v>0</v>
      </c>
      <c r="J318" t="s">
        <v>1134</v>
      </c>
      <c r="K318" s="38" t="s">
        <v>867</v>
      </c>
      <c r="L318" t="s">
        <v>17</v>
      </c>
      <c r="M318" t="s">
        <v>17</v>
      </c>
      <c r="N318" t="s">
        <v>870</v>
      </c>
      <c r="O318" t="s">
        <v>871</v>
      </c>
    </row>
    <row r="319" spans="1:15" ht="12.75" customHeight="1" x14ac:dyDescent="0.25">
      <c r="A319" t="s">
        <v>932</v>
      </c>
      <c r="B319" t="s">
        <v>1194</v>
      </c>
      <c r="C319" t="s">
        <v>1142</v>
      </c>
      <c r="D319">
        <v>0</v>
      </c>
      <c r="E319">
        <v>0</v>
      </c>
      <c r="F319">
        <v>0</v>
      </c>
      <c r="G319">
        <v>0</v>
      </c>
      <c r="H319">
        <v>0</v>
      </c>
      <c r="I319">
        <v>0</v>
      </c>
      <c r="J319" t="s">
        <v>1134</v>
      </c>
      <c r="K319" s="38" t="s">
        <v>867</v>
      </c>
      <c r="L319" t="s">
        <v>17</v>
      </c>
      <c r="M319" t="s">
        <v>17</v>
      </c>
      <c r="N319" t="s">
        <v>870</v>
      </c>
      <c r="O319" t="s">
        <v>871</v>
      </c>
    </row>
    <row r="320" spans="1:15" ht="12.75" customHeight="1" x14ac:dyDescent="0.25">
      <c r="A320" t="s">
        <v>933</v>
      </c>
      <c r="B320" t="s">
        <v>1195</v>
      </c>
      <c r="C320" t="s">
        <v>1142</v>
      </c>
      <c r="D320">
        <v>0</v>
      </c>
      <c r="E320">
        <v>0</v>
      </c>
      <c r="F320">
        <v>0</v>
      </c>
      <c r="G320">
        <v>0</v>
      </c>
      <c r="H320">
        <v>0</v>
      </c>
      <c r="I320">
        <v>0</v>
      </c>
      <c r="J320" t="s">
        <v>1134</v>
      </c>
      <c r="K320" s="38" t="s">
        <v>867</v>
      </c>
      <c r="L320" t="s">
        <v>17</v>
      </c>
      <c r="M320" t="s">
        <v>17</v>
      </c>
      <c r="N320" t="s">
        <v>870</v>
      </c>
      <c r="O320" t="s">
        <v>871</v>
      </c>
    </row>
    <row r="321" spans="1:15" ht="12.75" customHeight="1" x14ac:dyDescent="0.25">
      <c r="A321" t="s">
        <v>934</v>
      </c>
      <c r="B321" t="s">
        <v>1196</v>
      </c>
      <c r="C321" t="s">
        <v>1142</v>
      </c>
      <c r="D321">
        <v>0</v>
      </c>
      <c r="E321">
        <v>0</v>
      </c>
      <c r="F321">
        <v>0</v>
      </c>
      <c r="G321">
        <v>0</v>
      </c>
      <c r="H321">
        <v>0</v>
      </c>
      <c r="I321">
        <v>0</v>
      </c>
      <c r="J321" t="s">
        <v>1134</v>
      </c>
      <c r="K321" s="38" t="s">
        <v>867</v>
      </c>
      <c r="L321" t="s">
        <v>17</v>
      </c>
      <c r="M321" t="s">
        <v>17</v>
      </c>
      <c r="N321" t="s">
        <v>870</v>
      </c>
      <c r="O321" t="s">
        <v>871</v>
      </c>
    </row>
    <row r="322" spans="1:15" ht="12.75" customHeight="1" x14ac:dyDescent="0.25">
      <c r="A322" t="s">
        <v>935</v>
      </c>
      <c r="B322" t="s">
        <v>1197</v>
      </c>
      <c r="C322" t="s">
        <v>1142</v>
      </c>
      <c r="D322">
        <v>0</v>
      </c>
      <c r="E322">
        <v>0</v>
      </c>
      <c r="F322">
        <v>0</v>
      </c>
      <c r="G322">
        <v>0</v>
      </c>
      <c r="H322">
        <v>0</v>
      </c>
      <c r="I322">
        <v>0</v>
      </c>
      <c r="J322" t="s">
        <v>1134</v>
      </c>
      <c r="K322" s="38" t="s">
        <v>867</v>
      </c>
      <c r="L322" t="s">
        <v>17</v>
      </c>
      <c r="M322" t="s">
        <v>17</v>
      </c>
      <c r="N322" t="s">
        <v>870</v>
      </c>
      <c r="O322" t="s">
        <v>871</v>
      </c>
    </row>
    <row r="323" spans="1:15" ht="12.75" customHeight="1" x14ac:dyDescent="0.25">
      <c r="A323" t="s">
        <v>936</v>
      </c>
      <c r="B323" t="s">
        <v>1198</v>
      </c>
      <c r="C323" t="s">
        <v>1142</v>
      </c>
      <c r="D323">
        <v>0</v>
      </c>
      <c r="E323">
        <v>0</v>
      </c>
      <c r="F323">
        <v>0</v>
      </c>
      <c r="G323">
        <v>0</v>
      </c>
      <c r="H323">
        <v>0</v>
      </c>
      <c r="I323">
        <v>0</v>
      </c>
      <c r="J323" t="s">
        <v>1134</v>
      </c>
      <c r="K323" s="38" t="s">
        <v>867</v>
      </c>
      <c r="L323" t="s">
        <v>17</v>
      </c>
      <c r="M323" t="s">
        <v>17</v>
      </c>
      <c r="N323" t="s">
        <v>870</v>
      </c>
      <c r="O323" t="s">
        <v>871</v>
      </c>
    </row>
    <row r="324" spans="1:15" ht="12.75" customHeight="1" x14ac:dyDescent="0.25">
      <c r="A324" t="s">
        <v>937</v>
      </c>
      <c r="B324" t="s">
        <v>1199</v>
      </c>
      <c r="C324" t="s">
        <v>1142</v>
      </c>
      <c r="D324">
        <v>0</v>
      </c>
      <c r="E324">
        <v>0</v>
      </c>
      <c r="F324">
        <v>0</v>
      </c>
      <c r="G324">
        <v>0</v>
      </c>
      <c r="H324">
        <v>0</v>
      </c>
      <c r="I324">
        <v>0</v>
      </c>
      <c r="J324" t="s">
        <v>1134</v>
      </c>
      <c r="K324" s="38" t="s">
        <v>867</v>
      </c>
      <c r="L324" t="s">
        <v>17</v>
      </c>
      <c r="M324" t="s">
        <v>17</v>
      </c>
      <c r="N324" t="s">
        <v>870</v>
      </c>
      <c r="O324" t="s">
        <v>871</v>
      </c>
    </row>
    <row r="325" spans="1:15" ht="12.75" customHeight="1" x14ac:dyDescent="0.25">
      <c r="A325" t="s">
        <v>938</v>
      </c>
      <c r="B325" t="s">
        <v>1200</v>
      </c>
      <c r="C325" t="s">
        <v>1142</v>
      </c>
      <c r="D325">
        <v>0</v>
      </c>
      <c r="E325">
        <v>0</v>
      </c>
      <c r="F325">
        <v>0</v>
      </c>
      <c r="G325">
        <v>0</v>
      </c>
      <c r="H325">
        <v>0</v>
      </c>
      <c r="I325">
        <v>0</v>
      </c>
      <c r="J325" t="s">
        <v>1134</v>
      </c>
      <c r="K325" s="38" t="s">
        <v>867</v>
      </c>
      <c r="L325" t="s">
        <v>17</v>
      </c>
      <c r="M325" t="s">
        <v>17</v>
      </c>
      <c r="N325" t="s">
        <v>870</v>
      </c>
      <c r="O325" t="s">
        <v>871</v>
      </c>
    </row>
    <row r="326" spans="1:15" ht="12.75" customHeight="1" x14ac:dyDescent="0.25">
      <c r="A326" t="s">
        <v>939</v>
      </c>
      <c r="B326" t="s">
        <v>1201</v>
      </c>
      <c r="C326" t="s">
        <v>1142</v>
      </c>
      <c r="D326">
        <v>0</v>
      </c>
      <c r="E326">
        <v>0</v>
      </c>
      <c r="F326">
        <v>0</v>
      </c>
      <c r="G326">
        <v>0</v>
      </c>
      <c r="H326">
        <v>0</v>
      </c>
      <c r="I326">
        <v>0</v>
      </c>
      <c r="J326" t="s">
        <v>1134</v>
      </c>
      <c r="K326" s="38" t="s">
        <v>867</v>
      </c>
      <c r="L326" t="s">
        <v>17</v>
      </c>
      <c r="M326" t="s">
        <v>17</v>
      </c>
      <c r="N326" t="s">
        <v>870</v>
      </c>
      <c r="O326" t="s">
        <v>871</v>
      </c>
    </row>
    <row r="327" spans="1:15" ht="12.75" customHeight="1" x14ac:dyDescent="0.25">
      <c r="A327" t="s">
        <v>940</v>
      </c>
      <c r="B327" t="s">
        <v>1202</v>
      </c>
      <c r="C327" t="s">
        <v>1142</v>
      </c>
      <c r="D327">
        <v>0</v>
      </c>
      <c r="E327">
        <v>0</v>
      </c>
      <c r="F327">
        <v>0</v>
      </c>
      <c r="G327">
        <v>0</v>
      </c>
      <c r="H327">
        <v>0</v>
      </c>
      <c r="I327">
        <v>0</v>
      </c>
      <c r="J327" t="s">
        <v>1134</v>
      </c>
      <c r="K327" s="38" t="s">
        <v>867</v>
      </c>
      <c r="L327" t="s">
        <v>17</v>
      </c>
      <c r="M327" t="s">
        <v>17</v>
      </c>
      <c r="N327" t="s">
        <v>870</v>
      </c>
      <c r="O327" t="s">
        <v>871</v>
      </c>
    </row>
    <row r="328" spans="1:15" ht="12.75" customHeight="1" x14ac:dyDescent="0.25">
      <c r="A328" t="s">
        <v>941</v>
      </c>
      <c r="B328" t="s">
        <v>1203</v>
      </c>
      <c r="C328" t="s">
        <v>1142</v>
      </c>
      <c r="D328">
        <v>0</v>
      </c>
      <c r="E328">
        <v>0</v>
      </c>
      <c r="F328">
        <v>0</v>
      </c>
      <c r="G328">
        <v>0</v>
      </c>
      <c r="H328">
        <v>0</v>
      </c>
      <c r="I328">
        <v>0</v>
      </c>
      <c r="J328" t="s">
        <v>1134</v>
      </c>
      <c r="K328" s="38" t="s">
        <v>867</v>
      </c>
      <c r="L328" t="s">
        <v>17</v>
      </c>
      <c r="M328" t="s">
        <v>17</v>
      </c>
      <c r="N328" t="s">
        <v>870</v>
      </c>
      <c r="O328" t="s">
        <v>871</v>
      </c>
    </row>
    <row r="329" spans="1:15" ht="12.75" customHeight="1" x14ac:dyDescent="0.25">
      <c r="A329" t="s">
        <v>942</v>
      </c>
      <c r="B329" t="s">
        <v>1204</v>
      </c>
      <c r="C329" t="s">
        <v>1142</v>
      </c>
      <c r="D329">
        <v>0</v>
      </c>
      <c r="E329">
        <v>0</v>
      </c>
      <c r="F329">
        <v>0</v>
      </c>
      <c r="G329">
        <v>0</v>
      </c>
      <c r="H329">
        <v>0</v>
      </c>
      <c r="I329">
        <v>0</v>
      </c>
      <c r="J329" t="s">
        <v>1134</v>
      </c>
      <c r="K329" s="38" t="s">
        <v>867</v>
      </c>
      <c r="L329" t="s">
        <v>17</v>
      </c>
      <c r="M329" t="s">
        <v>17</v>
      </c>
      <c r="N329" t="s">
        <v>870</v>
      </c>
      <c r="O329" t="s">
        <v>871</v>
      </c>
    </row>
    <row r="330" spans="1:15" ht="12.75" customHeight="1" x14ac:dyDescent="0.25">
      <c r="A330" t="s">
        <v>943</v>
      </c>
      <c r="B330" t="s">
        <v>1205</v>
      </c>
      <c r="C330" t="s">
        <v>1142</v>
      </c>
      <c r="D330">
        <v>0</v>
      </c>
      <c r="E330">
        <v>0</v>
      </c>
      <c r="F330">
        <v>0</v>
      </c>
      <c r="G330">
        <v>0</v>
      </c>
      <c r="H330">
        <v>0</v>
      </c>
      <c r="I330">
        <v>0</v>
      </c>
      <c r="J330" t="s">
        <v>1134</v>
      </c>
      <c r="K330" s="38" t="s">
        <v>867</v>
      </c>
      <c r="L330" t="s">
        <v>17</v>
      </c>
      <c r="M330" t="s">
        <v>17</v>
      </c>
      <c r="N330" t="s">
        <v>870</v>
      </c>
      <c r="O330" t="s">
        <v>871</v>
      </c>
    </row>
    <row r="331" spans="1:15" ht="12.75" customHeight="1" x14ac:dyDescent="0.25">
      <c r="A331" t="s">
        <v>944</v>
      </c>
      <c r="B331" t="s">
        <v>1206</v>
      </c>
      <c r="C331" t="s">
        <v>1142</v>
      </c>
      <c r="D331">
        <v>0</v>
      </c>
      <c r="E331">
        <v>0</v>
      </c>
      <c r="F331">
        <v>0</v>
      </c>
      <c r="G331">
        <v>0</v>
      </c>
      <c r="H331">
        <v>0</v>
      </c>
      <c r="I331">
        <v>0</v>
      </c>
      <c r="J331" t="s">
        <v>1134</v>
      </c>
      <c r="K331" s="38" t="s">
        <v>867</v>
      </c>
      <c r="L331" t="s">
        <v>17</v>
      </c>
      <c r="M331" t="s">
        <v>17</v>
      </c>
      <c r="N331" t="s">
        <v>870</v>
      </c>
      <c r="O331" t="s">
        <v>871</v>
      </c>
    </row>
    <row r="332" spans="1:15" ht="12.75" customHeight="1" x14ac:dyDescent="0.25">
      <c r="A332" t="s">
        <v>945</v>
      </c>
      <c r="B332" t="s">
        <v>1207</v>
      </c>
      <c r="C332" t="s">
        <v>1142</v>
      </c>
      <c r="D332">
        <v>0</v>
      </c>
      <c r="E332">
        <v>0</v>
      </c>
      <c r="F332">
        <v>0</v>
      </c>
      <c r="G332">
        <v>0</v>
      </c>
      <c r="H332">
        <v>0</v>
      </c>
      <c r="I332">
        <v>0</v>
      </c>
      <c r="J332" t="s">
        <v>1134</v>
      </c>
      <c r="K332" s="38" t="s">
        <v>867</v>
      </c>
      <c r="L332" t="s">
        <v>17</v>
      </c>
      <c r="M332" t="s">
        <v>17</v>
      </c>
      <c r="N332" t="s">
        <v>870</v>
      </c>
      <c r="O332" t="s">
        <v>871</v>
      </c>
    </row>
    <row r="333" spans="1:15" ht="12.75" customHeight="1" x14ac:dyDescent="0.25">
      <c r="A333" t="s">
        <v>946</v>
      </c>
      <c r="B333" t="s">
        <v>1208</v>
      </c>
      <c r="C333" t="s">
        <v>1142</v>
      </c>
      <c r="D333">
        <v>0</v>
      </c>
      <c r="E333">
        <v>0</v>
      </c>
      <c r="F333">
        <v>0</v>
      </c>
      <c r="G333">
        <v>0</v>
      </c>
      <c r="H333">
        <v>0</v>
      </c>
      <c r="I333">
        <v>0</v>
      </c>
      <c r="J333" t="s">
        <v>1134</v>
      </c>
      <c r="K333" s="38" t="s">
        <v>867</v>
      </c>
      <c r="L333" t="s">
        <v>17</v>
      </c>
      <c r="M333" t="s">
        <v>17</v>
      </c>
      <c r="N333" t="s">
        <v>870</v>
      </c>
      <c r="O333" t="s">
        <v>871</v>
      </c>
    </row>
    <row r="334" spans="1:15" ht="12.75" customHeight="1" x14ac:dyDescent="0.25">
      <c r="A334" t="s">
        <v>947</v>
      </c>
      <c r="B334" t="s">
        <v>1209</v>
      </c>
      <c r="C334" t="s">
        <v>1142</v>
      </c>
      <c r="D334">
        <v>0</v>
      </c>
      <c r="E334">
        <v>0</v>
      </c>
      <c r="F334">
        <v>0</v>
      </c>
      <c r="G334">
        <v>0</v>
      </c>
      <c r="H334">
        <v>0</v>
      </c>
      <c r="I334">
        <v>0</v>
      </c>
      <c r="J334" t="s">
        <v>1134</v>
      </c>
      <c r="K334" s="38" t="s">
        <v>867</v>
      </c>
      <c r="L334" t="s">
        <v>17</v>
      </c>
      <c r="M334" t="s">
        <v>17</v>
      </c>
      <c r="N334" t="s">
        <v>870</v>
      </c>
      <c r="O334" t="s">
        <v>871</v>
      </c>
    </row>
    <row r="335" spans="1:15" ht="12.75" customHeight="1" x14ac:dyDescent="0.25">
      <c r="A335" t="s">
        <v>948</v>
      </c>
      <c r="B335" t="s">
        <v>1210</v>
      </c>
      <c r="C335" t="s">
        <v>1142</v>
      </c>
      <c r="D335">
        <v>0</v>
      </c>
      <c r="E335">
        <v>0</v>
      </c>
      <c r="F335">
        <v>0</v>
      </c>
      <c r="G335">
        <v>0</v>
      </c>
      <c r="H335">
        <v>0</v>
      </c>
      <c r="I335">
        <v>0</v>
      </c>
      <c r="J335" t="s">
        <v>1134</v>
      </c>
      <c r="K335" s="38" t="s">
        <v>867</v>
      </c>
      <c r="L335" t="s">
        <v>17</v>
      </c>
      <c r="M335" t="s">
        <v>17</v>
      </c>
      <c r="N335" t="s">
        <v>870</v>
      </c>
      <c r="O335" t="s">
        <v>871</v>
      </c>
    </row>
    <row r="336" spans="1:15" ht="12.75" customHeight="1" x14ac:dyDescent="0.25">
      <c r="A336" t="s">
        <v>949</v>
      </c>
      <c r="B336" t="s">
        <v>4</v>
      </c>
      <c r="C336" t="s">
        <v>1142</v>
      </c>
      <c r="D336">
        <v>0</v>
      </c>
      <c r="E336">
        <v>0</v>
      </c>
      <c r="F336">
        <v>0</v>
      </c>
      <c r="G336">
        <v>0</v>
      </c>
      <c r="H336">
        <v>0</v>
      </c>
      <c r="I336">
        <v>0</v>
      </c>
      <c r="J336" t="s">
        <v>1134</v>
      </c>
      <c r="K336" s="38" t="s">
        <v>867</v>
      </c>
      <c r="L336" t="s">
        <v>17</v>
      </c>
      <c r="M336" t="s">
        <v>17</v>
      </c>
      <c r="N336" t="s">
        <v>870</v>
      </c>
      <c r="O336" t="s">
        <v>871</v>
      </c>
    </row>
    <row r="337" spans="1:15" ht="12.75" customHeight="1" x14ac:dyDescent="0.25">
      <c r="A337" t="s">
        <v>950</v>
      </c>
      <c r="B337" t="s">
        <v>1211</v>
      </c>
      <c r="C337" t="s">
        <v>1142</v>
      </c>
      <c r="D337">
        <v>0</v>
      </c>
      <c r="E337">
        <v>0</v>
      </c>
      <c r="F337">
        <v>0</v>
      </c>
      <c r="G337">
        <v>0</v>
      </c>
      <c r="H337">
        <v>0</v>
      </c>
      <c r="I337">
        <v>0</v>
      </c>
      <c r="J337" t="s">
        <v>1134</v>
      </c>
      <c r="K337" s="38" t="s">
        <v>867</v>
      </c>
      <c r="L337" t="s">
        <v>17</v>
      </c>
      <c r="M337" t="s">
        <v>17</v>
      </c>
      <c r="N337" t="s">
        <v>870</v>
      </c>
      <c r="O337" t="s">
        <v>871</v>
      </c>
    </row>
    <row r="338" spans="1:15" ht="12.75" customHeight="1" x14ac:dyDescent="0.25">
      <c r="A338" t="s">
        <v>951</v>
      </c>
      <c r="B338" t="s">
        <v>1212</v>
      </c>
      <c r="C338" t="s">
        <v>1142</v>
      </c>
      <c r="D338">
        <v>0</v>
      </c>
      <c r="E338">
        <v>0</v>
      </c>
      <c r="F338">
        <v>0</v>
      </c>
      <c r="G338">
        <v>0</v>
      </c>
      <c r="H338">
        <v>0</v>
      </c>
      <c r="I338">
        <v>0</v>
      </c>
      <c r="J338" t="s">
        <v>1134</v>
      </c>
      <c r="K338" s="38" t="s">
        <v>867</v>
      </c>
      <c r="L338" t="s">
        <v>17</v>
      </c>
      <c r="M338" t="s">
        <v>17</v>
      </c>
      <c r="N338" t="s">
        <v>870</v>
      </c>
      <c r="O338" t="s">
        <v>871</v>
      </c>
    </row>
    <row r="339" spans="1:15" ht="12.75" customHeight="1" x14ac:dyDescent="0.25">
      <c r="A339" t="s">
        <v>952</v>
      </c>
      <c r="B339" t="s">
        <v>1213</v>
      </c>
      <c r="C339" t="s">
        <v>1142</v>
      </c>
      <c r="D339">
        <v>0</v>
      </c>
      <c r="E339">
        <v>0</v>
      </c>
      <c r="F339">
        <v>0</v>
      </c>
      <c r="G339">
        <v>0</v>
      </c>
      <c r="H339">
        <v>0</v>
      </c>
      <c r="I339">
        <v>0</v>
      </c>
      <c r="J339" t="s">
        <v>1134</v>
      </c>
      <c r="K339" s="38" t="s">
        <v>867</v>
      </c>
      <c r="L339" t="s">
        <v>17</v>
      </c>
      <c r="M339" t="s">
        <v>17</v>
      </c>
      <c r="N339" t="s">
        <v>870</v>
      </c>
      <c r="O339" t="s">
        <v>871</v>
      </c>
    </row>
    <row r="340" spans="1:15" ht="12.75" customHeight="1" x14ac:dyDescent="0.25">
      <c r="A340" t="s">
        <v>953</v>
      </c>
      <c r="B340" t="s">
        <v>1214</v>
      </c>
      <c r="C340" t="s">
        <v>1142</v>
      </c>
      <c r="D340">
        <v>0</v>
      </c>
      <c r="E340">
        <v>0</v>
      </c>
      <c r="F340">
        <v>0</v>
      </c>
      <c r="G340">
        <v>0</v>
      </c>
      <c r="H340">
        <v>0</v>
      </c>
      <c r="I340">
        <v>0</v>
      </c>
      <c r="J340" t="s">
        <v>1134</v>
      </c>
      <c r="K340" s="38" t="s">
        <v>867</v>
      </c>
      <c r="L340" t="s">
        <v>17</v>
      </c>
      <c r="M340" t="s">
        <v>17</v>
      </c>
      <c r="N340" t="s">
        <v>870</v>
      </c>
      <c r="O340" t="s">
        <v>871</v>
      </c>
    </row>
    <row r="341" spans="1:15" ht="12.75" customHeight="1" x14ac:dyDescent="0.25">
      <c r="A341" t="s">
        <v>954</v>
      </c>
      <c r="B341" t="s">
        <v>145</v>
      </c>
      <c r="C341" t="s">
        <v>1142</v>
      </c>
      <c r="D341">
        <v>0</v>
      </c>
      <c r="E341">
        <v>0</v>
      </c>
      <c r="F341">
        <v>0</v>
      </c>
      <c r="G341">
        <v>0</v>
      </c>
      <c r="H341">
        <v>0</v>
      </c>
      <c r="I341">
        <v>0</v>
      </c>
      <c r="J341" t="s">
        <v>1134</v>
      </c>
      <c r="K341" s="38" t="s">
        <v>867</v>
      </c>
      <c r="L341" t="s">
        <v>17</v>
      </c>
      <c r="M341" t="s">
        <v>17</v>
      </c>
      <c r="N341" t="s">
        <v>870</v>
      </c>
      <c r="O341" t="s">
        <v>871</v>
      </c>
    </row>
    <row r="342" spans="1:15" ht="12.75" customHeight="1" x14ac:dyDescent="0.25">
      <c r="A342" t="s">
        <v>955</v>
      </c>
      <c r="B342" t="s">
        <v>1215</v>
      </c>
      <c r="C342" t="s">
        <v>1142</v>
      </c>
      <c r="D342">
        <v>0</v>
      </c>
      <c r="E342">
        <v>0</v>
      </c>
      <c r="F342">
        <v>0</v>
      </c>
      <c r="G342">
        <v>0</v>
      </c>
      <c r="H342">
        <v>0</v>
      </c>
      <c r="I342">
        <v>0</v>
      </c>
      <c r="J342" t="s">
        <v>1134</v>
      </c>
      <c r="K342" s="38" t="s">
        <v>867</v>
      </c>
      <c r="L342" t="s">
        <v>17</v>
      </c>
      <c r="M342" t="s">
        <v>17</v>
      </c>
      <c r="N342" t="s">
        <v>870</v>
      </c>
      <c r="O342" t="s">
        <v>871</v>
      </c>
    </row>
    <row r="343" spans="1:15" ht="12.75" customHeight="1" x14ac:dyDescent="0.25">
      <c r="A343" t="s">
        <v>956</v>
      </c>
      <c r="B343" t="s">
        <v>1167</v>
      </c>
      <c r="C343" t="s">
        <v>465</v>
      </c>
      <c r="D343">
        <v>0</v>
      </c>
      <c r="E343" t="s">
        <v>1129</v>
      </c>
      <c r="F343">
        <v>0</v>
      </c>
      <c r="G343">
        <v>0</v>
      </c>
      <c r="H343">
        <v>0</v>
      </c>
      <c r="I343">
        <v>0</v>
      </c>
      <c r="J343">
        <v>0</v>
      </c>
      <c r="K343" s="38" t="s">
        <v>867</v>
      </c>
      <c r="L343" t="s">
        <v>17</v>
      </c>
      <c r="M343" t="s">
        <v>17</v>
      </c>
      <c r="N343" t="s">
        <v>870</v>
      </c>
      <c r="O343" t="s">
        <v>871</v>
      </c>
    </row>
    <row r="344" spans="1:15" ht="12.75" customHeight="1" x14ac:dyDescent="0.25">
      <c r="A344" t="s">
        <v>957</v>
      </c>
      <c r="B344" t="s">
        <v>1166</v>
      </c>
      <c r="C344" t="s">
        <v>465</v>
      </c>
      <c r="D344">
        <v>0</v>
      </c>
      <c r="E344" t="s">
        <v>1129</v>
      </c>
      <c r="F344">
        <v>0</v>
      </c>
      <c r="G344">
        <v>0</v>
      </c>
      <c r="H344">
        <v>0</v>
      </c>
      <c r="I344">
        <v>0</v>
      </c>
      <c r="J344">
        <v>0</v>
      </c>
      <c r="K344" s="38" t="s">
        <v>867</v>
      </c>
      <c r="L344" t="s">
        <v>17</v>
      </c>
      <c r="M344" t="s">
        <v>17</v>
      </c>
      <c r="N344" t="s">
        <v>870</v>
      </c>
      <c r="O344" t="s">
        <v>871</v>
      </c>
    </row>
    <row r="345" spans="1:15" ht="12.75" customHeight="1" x14ac:dyDescent="0.25">
      <c r="A345" t="s">
        <v>958</v>
      </c>
      <c r="B345" t="s">
        <v>1216</v>
      </c>
      <c r="C345" t="s">
        <v>465</v>
      </c>
      <c r="D345">
        <v>0</v>
      </c>
      <c r="E345" t="s">
        <v>1129</v>
      </c>
      <c r="F345">
        <v>0</v>
      </c>
      <c r="G345">
        <v>0</v>
      </c>
      <c r="H345">
        <v>0</v>
      </c>
      <c r="I345">
        <v>0</v>
      </c>
      <c r="J345">
        <v>0</v>
      </c>
      <c r="K345" s="38" t="s">
        <v>867</v>
      </c>
      <c r="L345" t="s">
        <v>17</v>
      </c>
      <c r="M345" t="s">
        <v>17</v>
      </c>
      <c r="N345" t="s">
        <v>870</v>
      </c>
      <c r="O345" t="s">
        <v>871</v>
      </c>
    </row>
    <row r="346" spans="1:15" ht="12.75" customHeight="1" x14ac:dyDescent="0.25">
      <c r="A346" t="s">
        <v>959</v>
      </c>
      <c r="B346" t="s">
        <v>1217</v>
      </c>
      <c r="C346" t="s">
        <v>465</v>
      </c>
      <c r="D346">
        <v>0</v>
      </c>
      <c r="E346" t="s">
        <v>1129</v>
      </c>
      <c r="F346">
        <v>0</v>
      </c>
      <c r="G346">
        <v>0</v>
      </c>
      <c r="H346">
        <v>0</v>
      </c>
      <c r="I346">
        <v>0</v>
      </c>
      <c r="J346">
        <v>0</v>
      </c>
      <c r="K346" s="38" t="s">
        <v>867</v>
      </c>
      <c r="L346" t="s">
        <v>17</v>
      </c>
      <c r="M346" t="s">
        <v>17</v>
      </c>
      <c r="N346" t="s">
        <v>870</v>
      </c>
      <c r="O346" t="s">
        <v>871</v>
      </c>
    </row>
    <row r="347" spans="1:15" ht="12.75" customHeight="1" x14ac:dyDescent="0.25">
      <c r="A347" t="s">
        <v>960</v>
      </c>
      <c r="B347" t="s">
        <v>1218</v>
      </c>
      <c r="C347" t="s">
        <v>465</v>
      </c>
      <c r="D347">
        <v>0</v>
      </c>
      <c r="E347" t="s">
        <v>1129</v>
      </c>
      <c r="F347">
        <v>0</v>
      </c>
      <c r="G347">
        <v>0</v>
      </c>
      <c r="H347">
        <v>0</v>
      </c>
      <c r="I347">
        <v>0</v>
      </c>
      <c r="J347">
        <v>0</v>
      </c>
      <c r="K347" s="38" t="s">
        <v>867</v>
      </c>
      <c r="L347" t="s">
        <v>17</v>
      </c>
      <c r="M347" t="s">
        <v>17</v>
      </c>
      <c r="N347" t="s">
        <v>870</v>
      </c>
      <c r="O347" t="s">
        <v>871</v>
      </c>
    </row>
    <row r="348" spans="1:15" ht="12.75" customHeight="1" x14ac:dyDescent="0.25">
      <c r="A348" t="s">
        <v>961</v>
      </c>
      <c r="B348" t="s">
        <v>1219</v>
      </c>
      <c r="C348" t="s">
        <v>465</v>
      </c>
      <c r="D348">
        <v>0</v>
      </c>
      <c r="E348" t="s">
        <v>1129</v>
      </c>
      <c r="F348">
        <v>0</v>
      </c>
      <c r="G348">
        <v>0</v>
      </c>
      <c r="H348">
        <v>0</v>
      </c>
      <c r="I348">
        <v>0</v>
      </c>
      <c r="J348">
        <v>0</v>
      </c>
      <c r="K348" s="38" t="s">
        <v>867</v>
      </c>
      <c r="L348" t="s">
        <v>17</v>
      </c>
      <c r="M348" t="s">
        <v>17</v>
      </c>
      <c r="N348" t="s">
        <v>870</v>
      </c>
      <c r="O348" t="s">
        <v>871</v>
      </c>
    </row>
    <row r="349" spans="1:15" ht="12.75" customHeight="1" x14ac:dyDescent="0.25">
      <c r="A349" t="s">
        <v>962</v>
      </c>
      <c r="B349" t="s">
        <v>1220</v>
      </c>
      <c r="C349" t="s">
        <v>465</v>
      </c>
      <c r="D349">
        <v>0</v>
      </c>
      <c r="E349" t="s">
        <v>1129</v>
      </c>
      <c r="F349">
        <v>0</v>
      </c>
      <c r="G349">
        <v>0</v>
      </c>
      <c r="H349">
        <v>0</v>
      </c>
      <c r="I349">
        <v>0</v>
      </c>
      <c r="J349">
        <v>0</v>
      </c>
      <c r="K349" s="38" t="s">
        <v>867</v>
      </c>
      <c r="L349" t="s">
        <v>17</v>
      </c>
      <c r="M349" t="s">
        <v>17</v>
      </c>
      <c r="N349" t="s">
        <v>870</v>
      </c>
      <c r="O349" t="s">
        <v>871</v>
      </c>
    </row>
    <row r="350" spans="1:15" ht="12.75" customHeight="1" x14ac:dyDescent="0.25">
      <c r="A350" t="s">
        <v>963</v>
      </c>
      <c r="B350" t="s">
        <v>1221</v>
      </c>
      <c r="C350" t="s">
        <v>465</v>
      </c>
      <c r="D350">
        <v>0</v>
      </c>
      <c r="E350" t="s">
        <v>1129</v>
      </c>
      <c r="F350">
        <v>0</v>
      </c>
      <c r="G350">
        <v>0</v>
      </c>
      <c r="H350">
        <v>0</v>
      </c>
      <c r="I350">
        <v>0</v>
      </c>
      <c r="J350">
        <v>0</v>
      </c>
      <c r="K350" s="38" t="s">
        <v>867</v>
      </c>
      <c r="L350" t="s">
        <v>17</v>
      </c>
      <c r="M350" t="s">
        <v>17</v>
      </c>
      <c r="N350" t="s">
        <v>870</v>
      </c>
      <c r="O350" t="s">
        <v>871</v>
      </c>
    </row>
    <row r="351" spans="1:15" ht="12.75" customHeight="1" x14ac:dyDescent="0.25">
      <c r="A351" t="s">
        <v>964</v>
      </c>
      <c r="B351" t="s">
        <v>1222</v>
      </c>
      <c r="C351" t="s">
        <v>465</v>
      </c>
      <c r="D351">
        <v>0</v>
      </c>
      <c r="E351" t="s">
        <v>1129</v>
      </c>
      <c r="F351">
        <v>0</v>
      </c>
      <c r="G351">
        <v>0</v>
      </c>
      <c r="H351">
        <v>0</v>
      </c>
      <c r="I351">
        <v>0</v>
      </c>
      <c r="J351">
        <v>0</v>
      </c>
      <c r="K351" s="38" t="s">
        <v>867</v>
      </c>
      <c r="L351" t="s">
        <v>17</v>
      </c>
      <c r="M351" t="s">
        <v>17</v>
      </c>
      <c r="N351" t="s">
        <v>870</v>
      </c>
      <c r="O351" t="s">
        <v>871</v>
      </c>
    </row>
    <row r="352" spans="1:15" ht="12.75" customHeight="1" x14ac:dyDescent="0.25">
      <c r="A352" t="s">
        <v>965</v>
      </c>
      <c r="B352" t="s">
        <v>1223</v>
      </c>
      <c r="C352" t="s">
        <v>465</v>
      </c>
      <c r="D352">
        <v>0</v>
      </c>
      <c r="E352" t="s">
        <v>1129</v>
      </c>
      <c r="F352">
        <v>0</v>
      </c>
      <c r="G352">
        <v>0</v>
      </c>
      <c r="H352">
        <v>0</v>
      </c>
      <c r="I352">
        <v>0</v>
      </c>
      <c r="J352">
        <v>0</v>
      </c>
      <c r="K352" s="38" t="s">
        <v>867</v>
      </c>
      <c r="L352" t="s">
        <v>17</v>
      </c>
      <c r="M352" t="s">
        <v>17</v>
      </c>
      <c r="N352" t="s">
        <v>870</v>
      </c>
      <c r="O352" t="s">
        <v>871</v>
      </c>
    </row>
    <row r="353" spans="1:15" ht="12.75" customHeight="1" x14ac:dyDescent="0.25">
      <c r="A353" t="s">
        <v>966</v>
      </c>
      <c r="B353" t="s">
        <v>1224</v>
      </c>
      <c r="C353" t="s">
        <v>465</v>
      </c>
      <c r="D353">
        <v>0</v>
      </c>
      <c r="E353">
        <v>0</v>
      </c>
      <c r="F353">
        <v>0</v>
      </c>
      <c r="G353">
        <v>0</v>
      </c>
      <c r="H353">
        <v>0</v>
      </c>
      <c r="I353">
        <v>0</v>
      </c>
      <c r="J353" t="s">
        <v>1134</v>
      </c>
      <c r="K353" s="38" t="s">
        <v>867</v>
      </c>
      <c r="L353" t="s">
        <v>17</v>
      </c>
      <c r="M353" t="s">
        <v>17</v>
      </c>
      <c r="N353" t="s">
        <v>870</v>
      </c>
      <c r="O353" t="s">
        <v>871</v>
      </c>
    </row>
    <row r="354" spans="1:15" ht="12.75" customHeight="1" x14ac:dyDescent="0.25">
      <c r="A354" t="s">
        <v>967</v>
      </c>
      <c r="B354" t="s">
        <v>1225</v>
      </c>
      <c r="C354" t="s">
        <v>1131</v>
      </c>
      <c r="D354">
        <v>0</v>
      </c>
      <c r="E354">
        <v>0</v>
      </c>
      <c r="F354">
        <v>0</v>
      </c>
      <c r="G354">
        <v>0</v>
      </c>
      <c r="H354">
        <v>0</v>
      </c>
      <c r="I354">
        <v>0</v>
      </c>
      <c r="J354" t="s">
        <v>1226</v>
      </c>
      <c r="K354" s="38" t="s">
        <v>867</v>
      </c>
      <c r="L354" t="s">
        <v>17</v>
      </c>
      <c r="M354" t="s">
        <v>968</v>
      </c>
      <c r="N354" t="s">
        <v>969</v>
      </c>
      <c r="O354" t="s">
        <v>871</v>
      </c>
    </row>
    <row r="355" spans="1:15" ht="12.75" customHeight="1" x14ac:dyDescent="0.25">
      <c r="A355" t="s">
        <v>970</v>
      </c>
      <c r="B355" t="s">
        <v>1227</v>
      </c>
      <c r="C355" t="s">
        <v>1131</v>
      </c>
      <c r="D355">
        <v>0</v>
      </c>
      <c r="E355">
        <v>0</v>
      </c>
      <c r="F355">
        <v>0</v>
      </c>
      <c r="G355">
        <v>0</v>
      </c>
      <c r="H355">
        <v>0</v>
      </c>
      <c r="I355">
        <v>0</v>
      </c>
      <c r="J355" t="s">
        <v>1226</v>
      </c>
      <c r="K355" s="38" t="s">
        <v>867</v>
      </c>
      <c r="L355" t="s">
        <v>17</v>
      </c>
      <c r="M355" t="s">
        <v>968</v>
      </c>
      <c r="N355" t="s">
        <v>969</v>
      </c>
      <c r="O355" t="s">
        <v>871</v>
      </c>
    </row>
    <row r="356" spans="1:15" ht="12.75" customHeight="1" x14ac:dyDescent="0.25">
      <c r="A356" t="s">
        <v>971</v>
      </c>
      <c r="B356" t="s">
        <v>1228</v>
      </c>
      <c r="C356" t="s">
        <v>1135</v>
      </c>
      <c r="D356">
        <v>0</v>
      </c>
      <c r="E356">
        <v>0</v>
      </c>
      <c r="F356">
        <v>0</v>
      </c>
      <c r="G356">
        <v>0</v>
      </c>
      <c r="H356">
        <v>0</v>
      </c>
      <c r="I356">
        <v>0</v>
      </c>
      <c r="J356">
        <v>0</v>
      </c>
      <c r="K356" s="38" t="s">
        <v>867</v>
      </c>
      <c r="L356" t="s">
        <v>17</v>
      </c>
      <c r="M356" t="s">
        <v>17</v>
      </c>
      <c r="N356" t="s">
        <v>870</v>
      </c>
      <c r="O356" t="s">
        <v>871</v>
      </c>
    </row>
    <row r="357" spans="1:15" ht="12.75" customHeight="1" x14ac:dyDescent="0.25">
      <c r="A357" t="s">
        <v>972</v>
      </c>
      <c r="B357" t="s">
        <v>1229</v>
      </c>
      <c r="C357" t="s">
        <v>1135</v>
      </c>
      <c r="D357">
        <v>0</v>
      </c>
      <c r="E357">
        <v>0</v>
      </c>
      <c r="F357">
        <v>0</v>
      </c>
      <c r="G357">
        <v>0</v>
      </c>
      <c r="H357">
        <v>0</v>
      </c>
      <c r="I357">
        <v>0</v>
      </c>
      <c r="J357">
        <v>0</v>
      </c>
      <c r="K357" s="38" t="s">
        <v>867</v>
      </c>
      <c r="L357" t="s">
        <v>17</v>
      </c>
      <c r="M357" t="s">
        <v>17</v>
      </c>
      <c r="N357" t="s">
        <v>870</v>
      </c>
      <c r="O357" t="s">
        <v>871</v>
      </c>
    </row>
    <row r="358" spans="1:15" ht="12.75" customHeight="1" x14ac:dyDescent="0.25">
      <c r="A358" t="s">
        <v>973</v>
      </c>
      <c r="B358" t="s">
        <v>1230</v>
      </c>
      <c r="C358" t="s">
        <v>1135</v>
      </c>
      <c r="D358">
        <v>0</v>
      </c>
      <c r="E358">
        <v>0</v>
      </c>
      <c r="F358">
        <v>0</v>
      </c>
      <c r="G358">
        <v>0</v>
      </c>
      <c r="H358">
        <v>0</v>
      </c>
      <c r="I358">
        <v>0</v>
      </c>
      <c r="J358" t="s">
        <v>1134</v>
      </c>
      <c r="K358" s="38" t="s">
        <v>867</v>
      </c>
      <c r="L358" t="s">
        <v>17</v>
      </c>
      <c r="M358" t="s">
        <v>28</v>
      </c>
      <c r="N358" t="s">
        <v>974</v>
      </c>
      <c r="O358" t="s">
        <v>871</v>
      </c>
    </row>
    <row r="359" spans="1:15" ht="12.75" customHeight="1" x14ac:dyDescent="0.25">
      <c r="A359" t="s">
        <v>975</v>
      </c>
      <c r="B359" t="s">
        <v>1231</v>
      </c>
      <c r="C359" t="s">
        <v>1135</v>
      </c>
      <c r="D359">
        <v>0</v>
      </c>
      <c r="E359">
        <v>0</v>
      </c>
      <c r="F359">
        <v>0</v>
      </c>
      <c r="G359">
        <v>0</v>
      </c>
      <c r="H359">
        <v>0</v>
      </c>
      <c r="I359">
        <v>0</v>
      </c>
      <c r="J359" t="s">
        <v>1134</v>
      </c>
      <c r="K359" s="38" t="s">
        <v>867</v>
      </c>
      <c r="L359" t="s">
        <v>17</v>
      </c>
      <c r="M359" t="s">
        <v>28</v>
      </c>
      <c r="N359" t="s">
        <v>974</v>
      </c>
      <c r="O359" t="s">
        <v>871</v>
      </c>
    </row>
    <row r="360" spans="1:15" ht="12.75" customHeight="1" x14ac:dyDescent="0.25">
      <c r="A360" t="s">
        <v>976</v>
      </c>
      <c r="B360" t="s">
        <v>1232</v>
      </c>
      <c r="C360" t="s">
        <v>1135</v>
      </c>
      <c r="D360">
        <v>0</v>
      </c>
      <c r="E360">
        <v>0</v>
      </c>
      <c r="F360">
        <v>0</v>
      </c>
      <c r="G360">
        <v>0</v>
      </c>
      <c r="H360">
        <v>0</v>
      </c>
      <c r="I360">
        <v>0</v>
      </c>
      <c r="J360" t="s">
        <v>1134</v>
      </c>
      <c r="K360" s="38" t="s">
        <v>867</v>
      </c>
      <c r="L360" t="s">
        <v>17</v>
      </c>
      <c r="M360" t="s">
        <v>28</v>
      </c>
      <c r="N360" t="s">
        <v>974</v>
      </c>
      <c r="O360" t="s">
        <v>871</v>
      </c>
    </row>
    <row r="361" spans="1:15" ht="12.75" customHeight="1" x14ac:dyDescent="0.25">
      <c r="A361" t="s">
        <v>977</v>
      </c>
      <c r="B361" t="s">
        <v>1233</v>
      </c>
      <c r="C361" t="s">
        <v>1135</v>
      </c>
      <c r="D361">
        <v>0</v>
      </c>
      <c r="E361">
        <v>0</v>
      </c>
      <c r="F361">
        <v>0</v>
      </c>
      <c r="G361">
        <v>0</v>
      </c>
      <c r="H361">
        <v>0</v>
      </c>
      <c r="I361">
        <v>0</v>
      </c>
      <c r="J361" t="s">
        <v>1134</v>
      </c>
      <c r="K361" s="38" t="s">
        <v>867</v>
      </c>
      <c r="L361" t="s">
        <v>17</v>
      </c>
      <c r="M361" t="s">
        <v>28</v>
      </c>
      <c r="N361" t="s">
        <v>974</v>
      </c>
      <c r="O361" t="s">
        <v>871</v>
      </c>
    </row>
    <row r="362" spans="1:15" ht="12.75" customHeight="1" x14ac:dyDescent="0.25">
      <c r="A362" t="s">
        <v>978</v>
      </c>
      <c r="B362" t="s">
        <v>1234</v>
      </c>
      <c r="C362" t="s">
        <v>1135</v>
      </c>
      <c r="D362">
        <v>0</v>
      </c>
      <c r="E362">
        <v>0</v>
      </c>
      <c r="F362">
        <v>0</v>
      </c>
      <c r="G362">
        <v>0</v>
      </c>
      <c r="H362">
        <v>0</v>
      </c>
      <c r="I362">
        <v>0</v>
      </c>
      <c r="J362" t="s">
        <v>1134</v>
      </c>
      <c r="K362" s="38" t="s">
        <v>867</v>
      </c>
      <c r="L362" t="s">
        <v>17</v>
      </c>
      <c r="M362" t="s">
        <v>28</v>
      </c>
      <c r="N362" t="s">
        <v>974</v>
      </c>
      <c r="O362" t="s">
        <v>871</v>
      </c>
    </row>
    <row r="363" spans="1:15" ht="12.75" customHeight="1" x14ac:dyDescent="0.25">
      <c r="A363" t="s">
        <v>979</v>
      </c>
      <c r="B363" t="s">
        <v>1235</v>
      </c>
      <c r="C363" t="s">
        <v>1135</v>
      </c>
      <c r="D363">
        <v>0</v>
      </c>
      <c r="E363">
        <v>0</v>
      </c>
      <c r="F363">
        <v>0</v>
      </c>
      <c r="G363">
        <v>0</v>
      </c>
      <c r="H363">
        <v>0</v>
      </c>
      <c r="I363">
        <v>0</v>
      </c>
      <c r="J363" t="s">
        <v>1134</v>
      </c>
      <c r="K363" s="38" t="s">
        <v>867</v>
      </c>
      <c r="L363" t="s">
        <v>17</v>
      </c>
      <c r="M363" t="s">
        <v>28</v>
      </c>
      <c r="N363" t="s">
        <v>974</v>
      </c>
      <c r="O363" t="s">
        <v>871</v>
      </c>
    </row>
    <row r="364" spans="1:15" ht="12.75" customHeight="1" x14ac:dyDescent="0.25">
      <c r="A364" t="s">
        <v>980</v>
      </c>
      <c r="B364" t="s">
        <v>1236</v>
      </c>
      <c r="C364" t="s">
        <v>1135</v>
      </c>
      <c r="D364">
        <v>0</v>
      </c>
      <c r="E364">
        <v>0</v>
      </c>
      <c r="F364">
        <v>0</v>
      </c>
      <c r="G364">
        <v>0</v>
      </c>
      <c r="H364">
        <v>0</v>
      </c>
      <c r="I364">
        <v>0</v>
      </c>
      <c r="J364">
        <v>0</v>
      </c>
      <c r="K364" s="38" t="s">
        <v>867</v>
      </c>
      <c r="L364" t="s">
        <v>17</v>
      </c>
      <c r="M364" t="s">
        <v>17</v>
      </c>
      <c r="N364" t="s">
        <v>870</v>
      </c>
      <c r="O364" t="s">
        <v>871</v>
      </c>
    </row>
    <row r="365" spans="1:15" ht="12.75" customHeight="1" x14ac:dyDescent="0.25">
      <c r="A365" t="s">
        <v>981</v>
      </c>
      <c r="B365" t="s">
        <v>1237</v>
      </c>
      <c r="C365" t="s">
        <v>1135</v>
      </c>
      <c r="D365">
        <v>0</v>
      </c>
      <c r="E365">
        <v>0</v>
      </c>
      <c r="F365">
        <v>0</v>
      </c>
      <c r="G365">
        <v>0</v>
      </c>
      <c r="H365">
        <v>0</v>
      </c>
      <c r="I365">
        <v>0</v>
      </c>
      <c r="J365" t="s">
        <v>1134</v>
      </c>
      <c r="K365" s="38" t="s">
        <v>867</v>
      </c>
      <c r="L365" t="s">
        <v>17</v>
      </c>
      <c r="M365" t="s">
        <v>28</v>
      </c>
      <c r="N365" t="s">
        <v>974</v>
      </c>
      <c r="O365" t="s">
        <v>871</v>
      </c>
    </row>
    <row r="366" spans="1:15" ht="12.75" customHeight="1" x14ac:dyDescent="0.25">
      <c r="A366" t="s">
        <v>982</v>
      </c>
      <c r="B366" t="s">
        <v>1238</v>
      </c>
      <c r="C366" t="s">
        <v>1135</v>
      </c>
      <c r="D366">
        <v>0</v>
      </c>
      <c r="E366">
        <v>0</v>
      </c>
      <c r="F366">
        <v>0</v>
      </c>
      <c r="G366">
        <v>0</v>
      </c>
      <c r="H366">
        <v>0</v>
      </c>
      <c r="I366">
        <v>0</v>
      </c>
      <c r="J366">
        <v>0</v>
      </c>
      <c r="K366" s="38" t="s">
        <v>867</v>
      </c>
      <c r="L366" t="s">
        <v>17</v>
      </c>
      <c r="M366" t="s">
        <v>17</v>
      </c>
      <c r="N366" t="s">
        <v>870</v>
      </c>
      <c r="O366" t="s">
        <v>871</v>
      </c>
    </row>
    <row r="367" spans="1:15" ht="12.75" customHeight="1" x14ac:dyDescent="0.25">
      <c r="A367" t="s">
        <v>983</v>
      </c>
      <c r="B367" t="s">
        <v>1239</v>
      </c>
      <c r="C367" t="s">
        <v>1135</v>
      </c>
      <c r="D367">
        <v>0</v>
      </c>
      <c r="E367">
        <v>0</v>
      </c>
      <c r="F367">
        <v>0</v>
      </c>
      <c r="G367">
        <v>0</v>
      </c>
      <c r="H367">
        <v>0</v>
      </c>
      <c r="I367">
        <v>0</v>
      </c>
      <c r="J367">
        <v>0</v>
      </c>
      <c r="K367" s="38" t="s">
        <v>867</v>
      </c>
      <c r="L367" t="s">
        <v>17</v>
      </c>
      <c r="M367" t="s">
        <v>17</v>
      </c>
      <c r="N367" t="s">
        <v>870</v>
      </c>
      <c r="O367" t="s">
        <v>871</v>
      </c>
    </row>
    <row r="368" spans="1:15" ht="12.75" customHeight="1" x14ac:dyDescent="0.25">
      <c r="A368" t="s">
        <v>984</v>
      </c>
      <c r="B368" t="s">
        <v>1240</v>
      </c>
      <c r="C368" t="s">
        <v>1135</v>
      </c>
      <c r="D368">
        <v>0</v>
      </c>
      <c r="E368">
        <v>0</v>
      </c>
      <c r="F368">
        <v>0</v>
      </c>
      <c r="G368">
        <v>0</v>
      </c>
      <c r="H368">
        <v>0</v>
      </c>
      <c r="I368">
        <v>0</v>
      </c>
      <c r="J368" t="s">
        <v>1134</v>
      </c>
      <c r="K368" s="38" t="s">
        <v>867</v>
      </c>
      <c r="L368" t="s">
        <v>17</v>
      </c>
      <c r="M368" t="s">
        <v>28</v>
      </c>
      <c r="N368" t="s">
        <v>974</v>
      </c>
      <c r="O368" t="s">
        <v>871</v>
      </c>
    </row>
    <row r="369" spans="1:15" ht="12.75" customHeight="1" x14ac:dyDescent="0.25">
      <c r="A369" t="s">
        <v>985</v>
      </c>
      <c r="B369" t="s">
        <v>1241</v>
      </c>
      <c r="C369" t="s">
        <v>1135</v>
      </c>
      <c r="D369">
        <v>0</v>
      </c>
      <c r="E369">
        <v>0</v>
      </c>
      <c r="F369">
        <v>0</v>
      </c>
      <c r="G369">
        <v>0</v>
      </c>
      <c r="H369">
        <v>0</v>
      </c>
      <c r="I369">
        <v>0</v>
      </c>
      <c r="J369">
        <v>0</v>
      </c>
      <c r="K369" s="38" t="s">
        <v>867</v>
      </c>
      <c r="L369" t="s">
        <v>17</v>
      </c>
      <c r="M369" t="s">
        <v>17</v>
      </c>
      <c r="N369" t="s">
        <v>870</v>
      </c>
      <c r="O369" t="s">
        <v>871</v>
      </c>
    </row>
    <row r="370" spans="1:15" ht="12.75" customHeight="1" x14ac:dyDescent="0.25">
      <c r="A370" t="s">
        <v>986</v>
      </c>
      <c r="B370" t="s">
        <v>1242</v>
      </c>
      <c r="C370" t="s">
        <v>1135</v>
      </c>
      <c r="D370">
        <v>0</v>
      </c>
      <c r="E370">
        <v>0</v>
      </c>
      <c r="F370">
        <v>0</v>
      </c>
      <c r="G370">
        <v>0</v>
      </c>
      <c r="H370">
        <v>0</v>
      </c>
      <c r="I370">
        <v>0</v>
      </c>
      <c r="J370" t="s">
        <v>1134</v>
      </c>
      <c r="K370" s="38" t="s">
        <v>867</v>
      </c>
      <c r="L370" t="s">
        <v>17</v>
      </c>
      <c r="M370" t="s">
        <v>28</v>
      </c>
      <c r="N370" t="s">
        <v>974</v>
      </c>
      <c r="O370" t="s">
        <v>871</v>
      </c>
    </row>
    <row r="371" spans="1:15" ht="12.75" customHeight="1" x14ac:dyDescent="0.25">
      <c r="A371" t="s">
        <v>987</v>
      </c>
      <c r="B371" t="s">
        <v>1243</v>
      </c>
      <c r="C371" t="s">
        <v>1135</v>
      </c>
      <c r="D371">
        <v>0</v>
      </c>
      <c r="E371">
        <v>0</v>
      </c>
      <c r="F371">
        <v>0</v>
      </c>
      <c r="G371">
        <v>0</v>
      </c>
      <c r="H371">
        <v>0</v>
      </c>
      <c r="I371">
        <v>0</v>
      </c>
      <c r="J371" t="s">
        <v>1134</v>
      </c>
      <c r="K371" s="38" t="s">
        <v>867</v>
      </c>
      <c r="L371" t="s">
        <v>17</v>
      </c>
      <c r="M371" t="s">
        <v>28</v>
      </c>
      <c r="N371" t="s">
        <v>974</v>
      </c>
      <c r="O371" t="s">
        <v>871</v>
      </c>
    </row>
    <row r="372" spans="1:15" ht="12.75" customHeight="1" x14ac:dyDescent="0.25">
      <c r="A372" t="s">
        <v>988</v>
      </c>
      <c r="B372" t="s">
        <v>1244</v>
      </c>
      <c r="C372" t="s">
        <v>1135</v>
      </c>
      <c r="D372">
        <v>0</v>
      </c>
      <c r="E372">
        <v>0</v>
      </c>
      <c r="F372">
        <v>0</v>
      </c>
      <c r="G372">
        <v>0</v>
      </c>
      <c r="H372">
        <v>0</v>
      </c>
      <c r="I372">
        <v>0</v>
      </c>
      <c r="J372" t="s">
        <v>1134</v>
      </c>
      <c r="K372" s="38" t="s">
        <v>867</v>
      </c>
      <c r="L372" t="s">
        <v>17</v>
      </c>
      <c r="M372" t="s">
        <v>28</v>
      </c>
      <c r="N372" t="s">
        <v>974</v>
      </c>
      <c r="O372" t="s">
        <v>871</v>
      </c>
    </row>
    <row r="373" spans="1:15" ht="12.75" customHeight="1" x14ac:dyDescent="0.25">
      <c r="A373" t="s">
        <v>989</v>
      </c>
      <c r="B373" t="s">
        <v>1245</v>
      </c>
      <c r="C373" t="s">
        <v>1135</v>
      </c>
      <c r="D373">
        <v>0</v>
      </c>
      <c r="E373">
        <v>0</v>
      </c>
      <c r="F373">
        <v>0</v>
      </c>
      <c r="G373">
        <v>0</v>
      </c>
      <c r="H373">
        <v>0</v>
      </c>
      <c r="I373">
        <v>0</v>
      </c>
      <c r="J373" t="s">
        <v>1134</v>
      </c>
      <c r="K373" s="38" t="s">
        <v>867</v>
      </c>
      <c r="L373" t="s">
        <v>17</v>
      </c>
      <c r="M373" t="s">
        <v>28</v>
      </c>
      <c r="N373" t="s">
        <v>974</v>
      </c>
      <c r="O373" t="s">
        <v>871</v>
      </c>
    </row>
    <row r="374" spans="1:15" ht="12.75" customHeight="1" x14ac:dyDescent="0.25">
      <c r="A374" t="s">
        <v>990</v>
      </c>
      <c r="B374" t="s">
        <v>1246</v>
      </c>
      <c r="C374" t="s">
        <v>1135</v>
      </c>
      <c r="D374">
        <v>0</v>
      </c>
      <c r="E374">
        <v>0</v>
      </c>
      <c r="F374">
        <v>0</v>
      </c>
      <c r="G374">
        <v>0</v>
      </c>
      <c r="H374">
        <v>0</v>
      </c>
      <c r="I374">
        <v>0</v>
      </c>
      <c r="J374">
        <v>0</v>
      </c>
      <c r="K374" s="38" t="s">
        <v>867</v>
      </c>
      <c r="L374" t="s">
        <v>17</v>
      </c>
      <c r="M374" t="s">
        <v>17</v>
      </c>
      <c r="N374" t="s">
        <v>870</v>
      </c>
      <c r="O374" t="s">
        <v>871</v>
      </c>
    </row>
    <row r="375" spans="1:15" ht="12.75" customHeight="1" x14ac:dyDescent="0.25">
      <c r="A375" t="s">
        <v>991</v>
      </c>
      <c r="B375" t="s">
        <v>1247</v>
      </c>
      <c r="C375" t="s">
        <v>1135</v>
      </c>
      <c r="D375">
        <v>0</v>
      </c>
      <c r="E375">
        <v>0</v>
      </c>
      <c r="F375">
        <v>0</v>
      </c>
      <c r="G375">
        <v>0</v>
      </c>
      <c r="H375">
        <v>0</v>
      </c>
      <c r="I375">
        <v>0</v>
      </c>
      <c r="J375">
        <v>0</v>
      </c>
      <c r="K375" s="38" t="s">
        <v>867</v>
      </c>
      <c r="L375" t="s">
        <v>17</v>
      </c>
      <c r="M375" t="s">
        <v>17</v>
      </c>
      <c r="N375" t="s">
        <v>870</v>
      </c>
      <c r="O375" t="s">
        <v>871</v>
      </c>
    </row>
    <row r="376" spans="1:15" ht="12.75" customHeight="1" x14ac:dyDescent="0.25">
      <c r="A376" t="s">
        <v>992</v>
      </c>
      <c r="B376" t="s">
        <v>1248</v>
      </c>
      <c r="C376" t="s">
        <v>1135</v>
      </c>
      <c r="D376">
        <v>0</v>
      </c>
      <c r="E376">
        <v>0</v>
      </c>
      <c r="F376">
        <v>0</v>
      </c>
      <c r="G376">
        <v>0</v>
      </c>
      <c r="H376">
        <v>0</v>
      </c>
      <c r="I376">
        <v>0</v>
      </c>
      <c r="J376" t="s">
        <v>1134</v>
      </c>
      <c r="K376" s="38" t="s">
        <v>867</v>
      </c>
      <c r="L376" t="s">
        <v>17</v>
      </c>
      <c r="M376" t="s">
        <v>28</v>
      </c>
      <c r="N376" t="s">
        <v>974</v>
      </c>
      <c r="O376" t="s">
        <v>871</v>
      </c>
    </row>
    <row r="377" spans="1:15" ht="12.75" customHeight="1" x14ac:dyDescent="0.25">
      <c r="A377" t="s">
        <v>993</v>
      </c>
      <c r="B377" t="s">
        <v>1249</v>
      </c>
      <c r="C377" t="s">
        <v>1135</v>
      </c>
      <c r="D377">
        <v>0</v>
      </c>
      <c r="E377">
        <v>0</v>
      </c>
      <c r="F377">
        <v>0</v>
      </c>
      <c r="G377">
        <v>0</v>
      </c>
      <c r="H377">
        <v>0</v>
      </c>
      <c r="I377">
        <v>0</v>
      </c>
      <c r="J377" t="s">
        <v>1134</v>
      </c>
      <c r="K377" s="38" t="s">
        <v>867</v>
      </c>
      <c r="L377" t="s">
        <v>17</v>
      </c>
      <c r="M377" t="s">
        <v>28</v>
      </c>
      <c r="N377" t="s">
        <v>974</v>
      </c>
      <c r="O377" t="s">
        <v>871</v>
      </c>
    </row>
    <row r="378" spans="1:15" ht="12.75" customHeight="1" x14ac:dyDescent="0.25">
      <c r="A378" t="s">
        <v>994</v>
      </c>
      <c r="B378" t="s">
        <v>1250</v>
      </c>
      <c r="C378" t="s">
        <v>1135</v>
      </c>
      <c r="D378">
        <v>0</v>
      </c>
      <c r="E378">
        <v>0</v>
      </c>
      <c r="F378">
        <v>0</v>
      </c>
      <c r="G378">
        <v>0</v>
      </c>
      <c r="H378">
        <v>0</v>
      </c>
      <c r="I378">
        <v>0</v>
      </c>
      <c r="J378" t="s">
        <v>1134</v>
      </c>
      <c r="K378" s="38" t="s">
        <v>867</v>
      </c>
      <c r="L378" t="s">
        <v>17</v>
      </c>
      <c r="M378" t="s">
        <v>28</v>
      </c>
      <c r="N378" t="s">
        <v>974</v>
      </c>
      <c r="O378" t="s">
        <v>871</v>
      </c>
    </row>
    <row r="379" spans="1:15" ht="12.75" customHeight="1" x14ac:dyDescent="0.25">
      <c r="A379" t="s">
        <v>995</v>
      </c>
      <c r="B379" t="s">
        <v>1251</v>
      </c>
      <c r="C379" t="s">
        <v>1252</v>
      </c>
      <c r="D379">
        <v>0</v>
      </c>
      <c r="E379">
        <v>0</v>
      </c>
      <c r="F379">
        <v>0</v>
      </c>
      <c r="G379" t="s">
        <v>1253</v>
      </c>
      <c r="H379">
        <v>0</v>
      </c>
      <c r="I379">
        <v>0</v>
      </c>
      <c r="J379">
        <v>0</v>
      </c>
      <c r="K379" s="38" t="s">
        <v>867</v>
      </c>
      <c r="L379" t="s">
        <v>996</v>
      </c>
      <c r="M379" t="s">
        <v>28</v>
      </c>
      <c r="N379" t="s">
        <v>997</v>
      </c>
      <c r="O379" t="s">
        <v>443</v>
      </c>
    </row>
    <row r="380" spans="1:15" ht="12.75" customHeight="1" x14ac:dyDescent="0.25">
      <c r="A380" t="s">
        <v>185</v>
      </c>
      <c r="B380" t="s">
        <v>186</v>
      </c>
      <c r="C380" t="s">
        <v>1254</v>
      </c>
      <c r="D380">
        <v>0</v>
      </c>
      <c r="E380">
        <v>0</v>
      </c>
      <c r="F380">
        <v>0</v>
      </c>
      <c r="G380" t="s">
        <v>1255</v>
      </c>
      <c r="H380">
        <v>0</v>
      </c>
      <c r="I380">
        <v>0</v>
      </c>
      <c r="J380">
        <v>0</v>
      </c>
      <c r="K380" s="38" t="s">
        <v>867</v>
      </c>
      <c r="L380" t="s">
        <v>996</v>
      </c>
      <c r="M380" t="s">
        <v>12</v>
      </c>
      <c r="N380" t="s">
        <v>998</v>
      </c>
      <c r="O380" t="s">
        <v>443</v>
      </c>
    </row>
    <row r="381" spans="1:15" ht="12.75" customHeight="1" x14ac:dyDescent="0.25">
      <c r="A381" t="s">
        <v>187</v>
      </c>
      <c r="B381" t="s">
        <v>188</v>
      </c>
      <c r="C381" t="s">
        <v>1256</v>
      </c>
      <c r="D381">
        <v>0</v>
      </c>
      <c r="E381">
        <v>0</v>
      </c>
      <c r="F381">
        <v>0</v>
      </c>
      <c r="G381" t="s">
        <v>1255</v>
      </c>
      <c r="H381">
        <v>0</v>
      </c>
      <c r="I381">
        <v>0</v>
      </c>
      <c r="J381">
        <v>0</v>
      </c>
      <c r="K381" s="38" t="s">
        <v>867</v>
      </c>
      <c r="L381" t="s">
        <v>996</v>
      </c>
      <c r="M381" t="s">
        <v>12</v>
      </c>
      <c r="N381" t="s">
        <v>998</v>
      </c>
      <c r="O381" t="s">
        <v>443</v>
      </c>
    </row>
    <row r="382" spans="1:15" ht="12.75" customHeight="1" x14ac:dyDescent="0.25">
      <c r="A382" t="s">
        <v>192</v>
      </c>
      <c r="B382" t="s">
        <v>193</v>
      </c>
      <c r="C382" t="s">
        <v>1256</v>
      </c>
      <c r="D382">
        <v>0</v>
      </c>
      <c r="E382">
        <v>0</v>
      </c>
      <c r="F382">
        <v>0</v>
      </c>
      <c r="G382" t="s">
        <v>1253</v>
      </c>
      <c r="H382">
        <v>0</v>
      </c>
      <c r="I382">
        <v>0</v>
      </c>
      <c r="J382">
        <v>0</v>
      </c>
      <c r="K382" s="38" t="s">
        <v>867</v>
      </c>
      <c r="L382" t="s">
        <v>996</v>
      </c>
      <c r="M382" t="s">
        <v>28</v>
      </c>
      <c r="N382" t="s">
        <v>997</v>
      </c>
      <c r="O382" t="s">
        <v>443</v>
      </c>
    </row>
    <row r="383" spans="1:15" ht="12.75" customHeight="1" x14ac:dyDescent="0.25">
      <c r="A383" t="s">
        <v>190</v>
      </c>
      <c r="B383" t="s">
        <v>191</v>
      </c>
      <c r="C383" t="s">
        <v>1254</v>
      </c>
      <c r="D383">
        <v>0</v>
      </c>
      <c r="E383">
        <v>0</v>
      </c>
      <c r="F383">
        <v>0</v>
      </c>
      <c r="G383" t="s">
        <v>1253</v>
      </c>
      <c r="H383">
        <v>0</v>
      </c>
      <c r="I383">
        <v>0</v>
      </c>
      <c r="J383">
        <v>0</v>
      </c>
      <c r="K383" s="38" t="s">
        <v>867</v>
      </c>
      <c r="L383" t="s">
        <v>996</v>
      </c>
      <c r="M383" t="s">
        <v>28</v>
      </c>
      <c r="N383" t="s">
        <v>997</v>
      </c>
      <c r="O383" t="s">
        <v>443</v>
      </c>
    </row>
    <row r="384" spans="1:15" ht="12.75" customHeight="1" x14ac:dyDescent="0.25">
      <c r="A384" t="s">
        <v>194</v>
      </c>
      <c r="B384" t="s">
        <v>195</v>
      </c>
      <c r="C384" t="s">
        <v>1256</v>
      </c>
      <c r="D384">
        <v>0</v>
      </c>
      <c r="E384">
        <v>0</v>
      </c>
      <c r="F384">
        <v>0</v>
      </c>
      <c r="G384" t="s">
        <v>1253</v>
      </c>
      <c r="H384">
        <v>0</v>
      </c>
      <c r="I384">
        <v>0</v>
      </c>
      <c r="J384">
        <v>0</v>
      </c>
      <c r="K384" s="38" t="s">
        <v>867</v>
      </c>
      <c r="L384" t="s">
        <v>996</v>
      </c>
      <c r="M384" t="s">
        <v>28</v>
      </c>
      <c r="N384" t="s">
        <v>997</v>
      </c>
      <c r="O384" t="s">
        <v>443</v>
      </c>
    </row>
    <row r="385" spans="1:15" ht="12.75" customHeight="1" x14ac:dyDescent="0.25">
      <c r="A385" t="s">
        <v>196</v>
      </c>
      <c r="B385" t="s">
        <v>197</v>
      </c>
      <c r="C385" t="s">
        <v>1257</v>
      </c>
      <c r="D385">
        <v>0</v>
      </c>
      <c r="E385">
        <v>0</v>
      </c>
      <c r="F385" t="s">
        <v>1258</v>
      </c>
      <c r="G385">
        <v>0</v>
      </c>
      <c r="H385" t="s">
        <v>1258</v>
      </c>
      <c r="I385">
        <v>0</v>
      </c>
      <c r="J385">
        <v>0</v>
      </c>
      <c r="K385" s="38" t="s">
        <v>867</v>
      </c>
      <c r="L385" t="s">
        <v>999</v>
      </c>
      <c r="M385" t="s">
        <v>6</v>
      </c>
      <c r="N385" t="s">
        <v>1000</v>
      </c>
      <c r="O385" t="s">
        <v>443</v>
      </c>
    </row>
    <row r="386" spans="1:15" ht="12.75" customHeight="1" x14ac:dyDescent="0.25">
      <c r="A386" t="s">
        <v>203</v>
      </c>
      <c r="B386" t="s">
        <v>204</v>
      </c>
      <c r="C386" t="s">
        <v>1257</v>
      </c>
      <c r="D386">
        <v>0</v>
      </c>
      <c r="E386">
        <v>0</v>
      </c>
      <c r="F386" t="s">
        <v>1259</v>
      </c>
      <c r="G386">
        <v>0</v>
      </c>
      <c r="H386" t="s">
        <v>1259</v>
      </c>
      <c r="I386">
        <v>0</v>
      </c>
      <c r="J386">
        <v>0</v>
      </c>
      <c r="K386" s="38" t="s">
        <v>867</v>
      </c>
      <c r="L386" t="s">
        <v>999</v>
      </c>
      <c r="M386" t="s">
        <v>202</v>
      </c>
      <c r="N386" t="s">
        <v>1001</v>
      </c>
      <c r="O386" t="s">
        <v>443</v>
      </c>
    </row>
    <row r="387" spans="1:15" ht="12.75" customHeight="1" x14ac:dyDescent="0.25">
      <c r="A387" t="s">
        <v>198</v>
      </c>
      <c r="B387" t="s">
        <v>199</v>
      </c>
      <c r="C387" t="s">
        <v>1257</v>
      </c>
      <c r="D387">
        <v>0</v>
      </c>
      <c r="E387">
        <v>0</v>
      </c>
      <c r="F387" t="s">
        <v>1260</v>
      </c>
      <c r="G387">
        <v>0</v>
      </c>
      <c r="H387" t="s">
        <v>1260</v>
      </c>
      <c r="I387">
        <v>0</v>
      </c>
      <c r="J387">
        <v>0</v>
      </c>
      <c r="K387" s="38" t="s">
        <v>867</v>
      </c>
      <c r="L387" t="s">
        <v>999</v>
      </c>
      <c r="M387" t="s">
        <v>8</v>
      </c>
      <c r="N387" t="s">
        <v>1002</v>
      </c>
      <c r="O387" t="s">
        <v>443</v>
      </c>
    </row>
    <row r="388" spans="1:15" ht="12.75" customHeight="1" x14ac:dyDescent="0.25">
      <c r="A388" t="s">
        <v>215</v>
      </c>
      <c r="B388" t="s">
        <v>216</v>
      </c>
      <c r="C388" t="s">
        <v>1257</v>
      </c>
      <c r="D388">
        <v>0</v>
      </c>
      <c r="E388">
        <v>0</v>
      </c>
      <c r="F388" t="s">
        <v>1261</v>
      </c>
      <c r="G388">
        <v>0</v>
      </c>
      <c r="H388" t="s">
        <v>1261</v>
      </c>
      <c r="I388">
        <v>0</v>
      </c>
      <c r="J388">
        <v>0</v>
      </c>
      <c r="K388" s="38" t="s">
        <v>867</v>
      </c>
      <c r="L388" t="s">
        <v>999</v>
      </c>
      <c r="M388" t="s">
        <v>214</v>
      </c>
      <c r="N388" t="s">
        <v>1003</v>
      </c>
      <c r="O388" t="s">
        <v>443</v>
      </c>
    </row>
    <row r="389" spans="1:15" ht="12.75" customHeight="1" x14ac:dyDescent="0.25">
      <c r="A389" t="s">
        <v>212</v>
      </c>
      <c r="B389" t="s">
        <v>213</v>
      </c>
      <c r="C389" t="s">
        <v>1257</v>
      </c>
      <c r="D389">
        <v>0</v>
      </c>
      <c r="E389">
        <v>0</v>
      </c>
      <c r="F389" t="s">
        <v>1262</v>
      </c>
      <c r="G389">
        <v>0</v>
      </c>
      <c r="H389" t="s">
        <v>1262</v>
      </c>
      <c r="I389">
        <v>0</v>
      </c>
      <c r="J389">
        <v>0</v>
      </c>
      <c r="K389" s="38" t="s">
        <v>867</v>
      </c>
      <c r="L389" t="s">
        <v>999</v>
      </c>
      <c r="M389" t="s">
        <v>211</v>
      </c>
      <c r="N389" t="s">
        <v>1004</v>
      </c>
      <c r="O389" t="s">
        <v>443</v>
      </c>
    </row>
    <row r="390" spans="1:15" ht="12.75" customHeight="1" x14ac:dyDescent="0.25">
      <c r="A390" t="s">
        <v>200</v>
      </c>
      <c r="B390" t="s">
        <v>201</v>
      </c>
      <c r="C390" t="s">
        <v>1257</v>
      </c>
      <c r="D390">
        <v>0</v>
      </c>
      <c r="E390">
        <v>0</v>
      </c>
      <c r="F390" t="s">
        <v>1263</v>
      </c>
      <c r="G390">
        <v>0</v>
      </c>
      <c r="H390" t="s">
        <v>1263</v>
      </c>
      <c r="I390">
        <v>0</v>
      </c>
      <c r="J390">
        <v>0</v>
      </c>
      <c r="K390" s="38" t="s">
        <v>867</v>
      </c>
      <c r="L390" t="s">
        <v>999</v>
      </c>
      <c r="M390" t="s">
        <v>13</v>
      </c>
      <c r="N390" t="s">
        <v>1005</v>
      </c>
      <c r="O390" t="s">
        <v>443</v>
      </c>
    </row>
    <row r="391" spans="1:15" ht="12.75" customHeight="1" x14ac:dyDescent="0.25">
      <c r="A391" t="s">
        <v>206</v>
      </c>
      <c r="B391" t="s">
        <v>207</v>
      </c>
      <c r="C391" t="s">
        <v>1257</v>
      </c>
      <c r="D391">
        <v>0</v>
      </c>
      <c r="E391">
        <v>0</v>
      </c>
      <c r="F391" t="s">
        <v>1264</v>
      </c>
      <c r="G391">
        <v>0</v>
      </c>
      <c r="H391" t="s">
        <v>1264</v>
      </c>
      <c r="I391">
        <v>0</v>
      </c>
      <c r="J391">
        <v>0</v>
      </c>
      <c r="K391" s="38" t="s">
        <v>867</v>
      </c>
      <c r="L391" t="s">
        <v>999</v>
      </c>
      <c r="M391" t="s">
        <v>205</v>
      </c>
      <c r="N391" t="s">
        <v>1006</v>
      </c>
      <c r="O391" t="s">
        <v>443</v>
      </c>
    </row>
    <row r="392" spans="1:15" ht="12.75" customHeight="1" x14ac:dyDescent="0.25">
      <c r="A392" t="s">
        <v>209</v>
      </c>
      <c r="B392" t="s">
        <v>210</v>
      </c>
      <c r="C392" t="s">
        <v>1257</v>
      </c>
      <c r="D392">
        <v>0</v>
      </c>
      <c r="E392">
        <v>0</v>
      </c>
      <c r="F392" t="s">
        <v>1265</v>
      </c>
      <c r="G392">
        <v>0</v>
      </c>
      <c r="H392" t="s">
        <v>1265</v>
      </c>
      <c r="I392">
        <v>0</v>
      </c>
      <c r="J392">
        <v>0</v>
      </c>
      <c r="K392" s="38" t="s">
        <v>867</v>
      </c>
      <c r="L392" t="s">
        <v>999</v>
      </c>
      <c r="M392" t="s">
        <v>208</v>
      </c>
      <c r="N392" t="s">
        <v>1007</v>
      </c>
      <c r="O392" t="s">
        <v>443</v>
      </c>
    </row>
    <row r="393" spans="1:15" ht="12.75" customHeight="1" x14ac:dyDescent="0.25">
      <c r="A393" t="s">
        <v>217</v>
      </c>
      <c r="B393" t="s">
        <v>218</v>
      </c>
      <c r="C393" t="s">
        <v>1266</v>
      </c>
      <c r="D393">
        <v>0</v>
      </c>
      <c r="E393">
        <v>0</v>
      </c>
      <c r="F393">
        <v>0</v>
      </c>
      <c r="G393">
        <v>0</v>
      </c>
      <c r="H393">
        <v>0</v>
      </c>
      <c r="I393" t="s">
        <v>1267</v>
      </c>
      <c r="J393">
        <v>0</v>
      </c>
      <c r="K393" s="38" t="s">
        <v>867</v>
      </c>
      <c r="L393" t="s">
        <v>180</v>
      </c>
      <c r="M393" t="s">
        <v>61</v>
      </c>
      <c r="N393" t="s">
        <v>1008</v>
      </c>
      <c r="O393" t="s">
        <v>443</v>
      </c>
    </row>
    <row r="394" spans="1:15" ht="12.75" customHeight="1" x14ac:dyDescent="0.25">
      <c r="A394" t="s">
        <v>233</v>
      </c>
      <c r="B394" t="s">
        <v>1268</v>
      </c>
      <c r="C394" t="s">
        <v>1269</v>
      </c>
      <c r="D394">
        <v>0</v>
      </c>
      <c r="E394">
        <v>0</v>
      </c>
      <c r="F394">
        <v>0</v>
      </c>
      <c r="G394">
        <v>0</v>
      </c>
      <c r="H394">
        <v>0</v>
      </c>
      <c r="I394" t="s">
        <v>1270</v>
      </c>
      <c r="J394">
        <v>0</v>
      </c>
      <c r="K394" s="38" t="s">
        <v>867</v>
      </c>
      <c r="L394" t="s">
        <v>180</v>
      </c>
      <c r="M394" t="s">
        <v>1009</v>
      </c>
      <c r="N394" t="s">
        <v>1010</v>
      </c>
      <c r="O394" t="s">
        <v>443</v>
      </c>
    </row>
    <row r="395" spans="1:15" ht="12.75" customHeight="1" x14ac:dyDescent="0.25">
      <c r="A395" t="s">
        <v>221</v>
      </c>
      <c r="B395" t="s">
        <v>222</v>
      </c>
      <c r="C395" t="s">
        <v>1269</v>
      </c>
      <c r="D395">
        <v>0</v>
      </c>
      <c r="E395">
        <v>0</v>
      </c>
      <c r="F395">
        <v>0</v>
      </c>
      <c r="G395">
        <v>0</v>
      </c>
      <c r="H395">
        <v>0</v>
      </c>
      <c r="I395" t="s">
        <v>1271</v>
      </c>
      <c r="J395">
        <v>0</v>
      </c>
      <c r="K395" s="38" t="s">
        <v>867</v>
      </c>
      <c r="L395" t="s">
        <v>180</v>
      </c>
      <c r="M395" t="s">
        <v>180</v>
      </c>
      <c r="N395" t="s">
        <v>1011</v>
      </c>
      <c r="O395" t="s">
        <v>443</v>
      </c>
    </row>
    <row r="396" spans="1:15" ht="12.75" customHeight="1" x14ac:dyDescent="0.25">
      <c r="A396" t="s">
        <v>229</v>
      </c>
      <c r="B396" t="s">
        <v>230</v>
      </c>
      <c r="C396" t="s">
        <v>465</v>
      </c>
      <c r="D396">
        <v>0</v>
      </c>
      <c r="E396">
        <v>0</v>
      </c>
      <c r="F396">
        <v>0</v>
      </c>
      <c r="G396">
        <v>0</v>
      </c>
      <c r="H396">
        <v>0</v>
      </c>
      <c r="I396" t="s">
        <v>1270</v>
      </c>
      <c r="J396">
        <v>0</v>
      </c>
      <c r="K396" s="38" t="s">
        <v>867</v>
      </c>
      <c r="L396" t="s">
        <v>180</v>
      </c>
      <c r="M396" t="s">
        <v>1009</v>
      </c>
      <c r="N396" t="s">
        <v>1010</v>
      </c>
      <c r="O396" t="s">
        <v>443</v>
      </c>
    </row>
    <row r="397" spans="1:15" ht="12.75" customHeight="1" x14ac:dyDescent="0.25">
      <c r="A397" t="s">
        <v>234</v>
      </c>
      <c r="B397" t="s">
        <v>235</v>
      </c>
      <c r="C397" t="s">
        <v>1269</v>
      </c>
      <c r="D397">
        <v>0</v>
      </c>
      <c r="E397">
        <v>0</v>
      </c>
      <c r="F397">
        <v>0</v>
      </c>
      <c r="G397">
        <v>0</v>
      </c>
      <c r="H397">
        <v>0</v>
      </c>
      <c r="I397" t="s">
        <v>1270</v>
      </c>
      <c r="J397">
        <v>0</v>
      </c>
      <c r="K397" s="38" t="s">
        <v>867</v>
      </c>
      <c r="L397" t="s">
        <v>180</v>
      </c>
      <c r="M397" t="s">
        <v>1009</v>
      </c>
      <c r="N397" t="s">
        <v>1010</v>
      </c>
      <c r="O397" t="s">
        <v>443</v>
      </c>
    </row>
    <row r="398" spans="1:15" ht="12.75" customHeight="1" x14ac:dyDescent="0.25">
      <c r="A398" t="s">
        <v>1012</v>
      </c>
      <c r="B398" t="s">
        <v>1272</v>
      </c>
      <c r="C398" t="s">
        <v>1273</v>
      </c>
      <c r="D398">
        <v>0</v>
      </c>
      <c r="E398">
        <v>0</v>
      </c>
      <c r="F398">
        <v>0</v>
      </c>
      <c r="G398">
        <v>0</v>
      </c>
      <c r="H398">
        <v>0</v>
      </c>
      <c r="I398" t="s">
        <v>1274</v>
      </c>
      <c r="J398">
        <v>0</v>
      </c>
      <c r="K398" s="38" t="s">
        <v>867</v>
      </c>
      <c r="L398" t="s">
        <v>180</v>
      </c>
      <c r="M398" t="s">
        <v>31</v>
      </c>
      <c r="N398" t="s">
        <v>1013</v>
      </c>
      <c r="O398" t="s">
        <v>871</v>
      </c>
    </row>
    <row r="399" spans="1:15" ht="12.75" customHeight="1" x14ac:dyDescent="0.25">
      <c r="A399" t="s">
        <v>1014</v>
      </c>
      <c r="B399" t="s">
        <v>1275</v>
      </c>
      <c r="C399" t="s">
        <v>1273</v>
      </c>
      <c r="D399">
        <v>0</v>
      </c>
      <c r="E399">
        <v>0</v>
      </c>
      <c r="F399">
        <v>0</v>
      </c>
      <c r="G399">
        <v>0</v>
      </c>
      <c r="H399">
        <v>0</v>
      </c>
      <c r="I399" t="s">
        <v>1276</v>
      </c>
      <c r="J399">
        <v>0</v>
      </c>
      <c r="K399" s="38" t="s">
        <v>867</v>
      </c>
      <c r="L399" t="s">
        <v>180</v>
      </c>
      <c r="M399" t="s">
        <v>28</v>
      </c>
      <c r="N399" t="s">
        <v>1015</v>
      </c>
      <c r="O399" t="s">
        <v>871</v>
      </c>
    </row>
    <row r="400" spans="1:15" ht="12.75" customHeight="1" x14ac:dyDescent="0.25">
      <c r="A400" t="s">
        <v>224</v>
      </c>
      <c r="B400" t="s">
        <v>225</v>
      </c>
      <c r="C400" t="s">
        <v>1277</v>
      </c>
      <c r="D400">
        <v>0</v>
      </c>
      <c r="E400">
        <v>0</v>
      </c>
      <c r="F400">
        <v>0</v>
      </c>
      <c r="G400">
        <v>0</v>
      </c>
      <c r="H400">
        <v>0</v>
      </c>
      <c r="I400" t="s">
        <v>1278</v>
      </c>
      <c r="J400">
        <v>0</v>
      </c>
      <c r="K400" s="38" t="s">
        <v>867</v>
      </c>
      <c r="L400" t="s">
        <v>180</v>
      </c>
      <c r="M400" t="s">
        <v>223</v>
      </c>
      <c r="N400" t="s">
        <v>1016</v>
      </c>
      <c r="O400" t="s">
        <v>443</v>
      </c>
    </row>
    <row r="401" spans="1:15" ht="12.75" customHeight="1" x14ac:dyDescent="0.25">
      <c r="A401" t="s">
        <v>227</v>
      </c>
      <c r="B401" t="s">
        <v>228</v>
      </c>
      <c r="C401" t="s">
        <v>1277</v>
      </c>
      <c r="D401">
        <v>0</v>
      </c>
      <c r="E401">
        <v>0</v>
      </c>
      <c r="F401">
        <v>0</v>
      </c>
      <c r="G401">
        <v>0</v>
      </c>
      <c r="H401">
        <v>0</v>
      </c>
      <c r="I401" t="s">
        <v>1279</v>
      </c>
      <c r="J401">
        <v>0</v>
      </c>
      <c r="K401" s="38" t="s">
        <v>867</v>
      </c>
      <c r="L401" t="s">
        <v>180</v>
      </c>
      <c r="M401" t="s">
        <v>226</v>
      </c>
      <c r="N401" t="s">
        <v>1017</v>
      </c>
      <c r="O401" t="s">
        <v>443</v>
      </c>
    </row>
    <row r="402" spans="1:15" ht="12.75" customHeight="1" x14ac:dyDescent="0.25">
      <c r="A402" t="s">
        <v>231</v>
      </c>
      <c r="B402" t="s">
        <v>232</v>
      </c>
      <c r="C402" t="s">
        <v>1280</v>
      </c>
      <c r="D402">
        <v>0</v>
      </c>
      <c r="E402">
        <v>0</v>
      </c>
      <c r="F402">
        <v>0</v>
      </c>
      <c r="G402">
        <v>0</v>
      </c>
      <c r="H402">
        <v>0</v>
      </c>
      <c r="I402" t="s">
        <v>1270</v>
      </c>
      <c r="J402">
        <v>0</v>
      </c>
      <c r="K402" s="38" t="s">
        <v>867</v>
      </c>
      <c r="L402" t="s">
        <v>180</v>
      </c>
      <c r="M402" t="s">
        <v>1009</v>
      </c>
      <c r="N402" t="s">
        <v>1010</v>
      </c>
      <c r="O402" t="s">
        <v>443</v>
      </c>
    </row>
    <row r="403" spans="1:15" ht="12.75" customHeight="1" x14ac:dyDescent="0.25">
      <c r="A403" t="s">
        <v>219</v>
      </c>
      <c r="B403" t="s">
        <v>220</v>
      </c>
      <c r="C403" t="s">
        <v>1281</v>
      </c>
      <c r="D403">
        <v>0</v>
      </c>
      <c r="E403">
        <v>0</v>
      </c>
      <c r="F403">
        <v>0</v>
      </c>
      <c r="G403">
        <v>0</v>
      </c>
      <c r="H403">
        <v>0</v>
      </c>
      <c r="I403" t="s">
        <v>1271</v>
      </c>
      <c r="J403">
        <v>0</v>
      </c>
      <c r="K403" s="38" t="s">
        <v>867</v>
      </c>
      <c r="L403" t="s">
        <v>180</v>
      </c>
      <c r="M403" t="s">
        <v>180</v>
      </c>
      <c r="N403" t="s">
        <v>1011</v>
      </c>
      <c r="O403" t="s">
        <v>443</v>
      </c>
    </row>
    <row r="404" spans="1:15" ht="12.75" customHeight="1" x14ac:dyDescent="0.25">
      <c r="A404" t="s">
        <v>236</v>
      </c>
      <c r="B404" t="s">
        <v>237</v>
      </c>
      <c r="C404" t="s">
        <v>1269</v>
      </c>
      <c r="D404">
        <v>0</v>
      </c>
      <c r="E404">
        <v>0</v>
      </c>
      <c r="F404">
        <v>0</v>
      </c>
      <c r="G404">
        <v>0</v>
      </c>
      <c r="H404">
        <v>0</v>
      </c>
      <c r="I404" t="s">
        <v>1270</v>
      </c>
      <c r="J404">
        <v>0</v>
      </c>
      <c r="K404" s="38" t="s">
        <v>867</v>
      </c>
      <c r="L404" t="s">
        <v>180</v>
      </c>
      <c r="M404" t="s">
        <v>1009</v>
      </c>
      <c r="N404" t="s">
        <v>1010</v>
      </c>
      <c r="O404" t="s">
        <v>443</v>
      </c>
    </row>
    <row r="405" spans="1:15" ht="12.75" customHeight="1" x14ac:dyDescent="0.25">
      <c r="A405" t="s">
        <v>238</v>
      </c>
      <c r="B405" t="s">
        <v>239</v>
      </c>
      <c r="C405" t="s">
        <v>1269</v>
      </c>
      <c r="D405">
        <v>0</v>
      </c>
      <c r="E405">
        <v>0</v>
      </c>
      <c r="F405">
        <v>0</v>
      </c>
      <c r="G405">
        <v>0</v>
      </c>
      <c r="H405">
        <v>0</v>
      </c>
      <c r="I405" t="s">
        <v>1270</v>
      </c>
      <c r="J405">
        <v>0</v>
      </c>
      <c r="K405" s="38" t="s">
        <v>867</v>
      </c>
      <c r="L405" t="s">
        <v>180</v>
      </c>
      <c r="M405" t="s">
        <v>1009</v>
      </c>
      <c r="N405" t="s">
        <v>1010</v>
      </c>
      <c r="O405" t="s">
        <v>443</v>
      </c>
    </row>
    <row r="406" spans="1:15" ht="12.75" customHeight="1" x14ac:dyDescent="0.25">
      <c r="A406" t="s">
        <v>240</v>
      </c>
      <c r="B406" t="s">
        <v>241</v>
      </c>
      <c r="C406" t="s">
        <v>1269</v>
      </c>
      <c r="D406">
        <v>0</v>
      </c>
      <c r="E406">
        <v>0</v>
      </c>
      <c r="F406">
        <v>0</v>
      </c>
      <c r="G406">
        <v>0</v>
      </c>
      <c r="H406">
        <v>0</v>
      </c>
      <c r="I406" t="s">
        <v>1270</v>
      </c>
      <c r="J406">
        <v>0</v>
      </c>
      <c r="K406" s="38" t="s">
        <v>867</v>
      </c>
      <c r="L406" t="s">
        <v>180</v>
      </c>
      <c r="M406" t="s">
        <v>1009</v>
      </c>
      <c r="N406" t="s">
        <v>1010</v>
      </c>
      <c r="O406" t="s">
        <v>443</v>
      </c>
    </row>
    <row r="407" spans="1:15" ht="12.75" customHeight="1" x14ac:dyDescent="0.25">
      <c r="A407" t="s">
        <v>242</v>
      </c>
      <c r="B407" t="s">
        <v>243</v>
      </c>
      <c r="C407" t="s">
        <v>1269</v>
      </c>
      <c r="D407">
        <v>0</v>
      </c>
      <c r="E407">
        <v>0</v>
      </c>
      <c r="F407">
        <v>0</v>
      </c>
      <c r="G407">
        <v>0</v>
      </c>
      <c r="H407">
        <v>0</v>
      </c>
      <c r="I407" t="s">
        <v>1270</v>
      </c>
      <c r="J407">
        <v>0</v>
      </c>
      <c r="K407" s="38" t="s">
        <v>867</v>
      </c>
      <c r="L407" t="s">
        <v>180</v>
      </c>
      <c r="M407" t="s">
        <v>1009</v>
      </c>
      <c r="N407" t="s">
        <v>1010</v>
      </c>
      <c r="O407" t="s">
        <v>443</v>
      </c>
    </row>
    <row r="408" spans="1:15" ht="12.75" customHeight="1" x14ac:dyDescent="0.25">
      <c r="A408" t="s">
        <v>244</v>
      </c>
      <c r="B408" t="s">
        <v>245</v>
      </c>
      <c r="C408" t="s">
        <v>1269</v>
      </c>
      <c r="D408">
        <v>0</v>
      </c>
      <c r="E408">
        <v>0</v>
      </c>
      <c r="F408">
        <v>0</v>
      </c>
      <c r="G408">
        <v>0</v>
      </c>
      <c r="H408">
        <v>0</v>
      </c>
      <c r="I408" t="s">
        <v>1270</v>
      </c>
      <c r="J408">
        <v>0</v>
      </c>
      <c r="K408" s="38" t="s">
        <v>867</v>
      </c>
      <c r="L408" t="s">
        <v>180</v>
      </c>
      <c r="M408" t="s">
        <v>1009</v>
      </c>
      <c r="N408" t="s">
        <v>1010</v>
      </c>
      <c r="O408" t="s">
        <v>443</v>
      </c>
    </row>
    <row r="409" spans="1:15" ht="12.75" customHeight="1" x14ac:dyDescent="0.25">
      <c r="A409" t="s">
        <v>246</v>
      </c>
      <c r="B409" t="s">
        <v>247</v>
      </c>
      <c r="C409" t="s">
        <v>1269</v>
      </c>
      <c r="D409">
        <v>0</v>
      </c>
      <c r="E409">
        <v>0</v>
      </c>
      <c r="F409">
        <v>0</v>
      </c>
      <c r="G409">
        <v>0</v>
      </c>
      <c r="H409">
        <v>0</v>
      </c>
      <c r="I409" t="s">
        <v>1270</v>
      </c>
      <c r="J409">
        <v>0</v>
      </c>
      <c r="K409" s="38" t="s">
        <v>867</v>
      </c>
      <c r="L409" t="s">
        <v>180</v>
      </c>
      <c r="M409" t="s">
        <v>1009</v>
      </c>
      <c r="N409" t="s">
        <v>1010</v>
      </c>
      <c r="O409" t="s">
        <v>443</v>
      </c>
    </row>
    <row r="410" spans="1:15" ht="12.75" customHeight="1" x14ac:dyDescent="0.25">
      <c r="A410" t="s">
        <v>248</v>
      </c>
      <c r="B410" t="s">
        <v>249</v>
      </c>
      <c r="C410" t="s">
        <v>1269</v>
      </c>
      <c r="D410">
        <v>0</v>
      </c>
      <c r="E410">
        <v>0</v>
      </c>
      <c r="F410">
        <v>0</v>
      </c>
      <c r="G410">
        <v>0</v>
      </c>
      <c r="H410">
        <v>0</v>
      </c>
      <c r="I410" t="s">
        <v>1270</v>
      </c>
      <c r="J410">
        <v>0</v>
      </c>
      <c r="K410" s="38" t="s">
        <v>867</v>
      </c>
      <c r="L410" t="s">
        <v>180</v>
      </c>
      <c r="M410" t="s">
        <v>1009</v>
      </c>
      <c r="N410" t="s">
        <v>1010</v>
      </c>
      <c r="O410" t="s">
        <v>443</v>
      </c>
    </row>
    <row r="411" spans="1:15" ht="12.75" customHeight="1" x14ac:dyDescent="0.25">
      <c r="A411" t="s">
        <v>250</v>
      </c>
      <c r="B411" t="s">
        <v>251</v>
      </c>
      <c r="C411" t="s">
        <v>1269</v>
      </c>
      <c r="D411">
        <v>0</v>
      </c>
      <c r="E411">
        <v>0</v>
      </c>
      <c r="F411">
        <v>0</v>
      </c>
      <c r="G411">
        <v>0</v>
      </c>
      <c r="H411">
        <v>0</v>
      </c>
      <c r="I411" t="s">
        <v>1270</v>
      </c>
      <c r="J411">
        <v>0</v>
      </c>
      <c r="K411" s="38" t="s">
        <v>867</v>
      </c>
      <c r="L411" t="s">
        <v>180</v>
      </c>
      <c r="M411" t="s">
        <v>1009</v>
      </c>
      <c r="N411" t="s">
        <v>1010</v>
      </c>
      <c r="O411" t="s">
        <v>443</v>
      </c>
    </row>
    <row r="412" spans="1:15" ht="12.75" customHeight="1" x14ac:dyDescent="0.25">
      <c r="A412" t="s">
        <v>252</v>
      </c>
      <c r="B412" t="s">
        <v>253</v>
      </c>
      <c r="C412" t="s">
        <v>1269</v>
      </c>
      <c r="D412">
        <v>0</v>
      </c>
      <c r="E412">
        <v>0</v>
      </c>
      <c r="F412">
        <v>0</v>
      </c>
      <c r="G412">
        <v>0</v>
      </c>
      <c r="H412">
        <v>0</v>
      </c>
      <c r="I412" t="s">
        <v>1270</v>
      </c>
      <c r="J412">
        <v>0</v>
      </c>
      <c r="K412" s="38" t="s">
        <v>867</v>
      </c>
      <c r="L412" t="s">
        <v>180</v>
      </c>
      <c r="M412" t="s">
        <v>1009</v>
      </c>
      <c r="N412" t="s">
        <v>1010</v>
      </c>
      <c r="O412" t="s">
        <v>443</v>
      </c>
    </row>
    <row r="413" spans="1:15" ht="12.75" customHeight="1" x14ac:dyDescent="0.25">
      <c r="A413" t="s">
        <v>254</v>
      </c>
      <c r="B413" t="s">
        <v>255</v>
      </c>
      <c r="C413" t="s">
        <v>1269</v>
      </c>
      <c r="D413">
        <v>0</v>
      </c>
      <c r="E413">
        <v>0</v>
      </c>
      <c r="F413">
        <v>0</v>
      </c>
      <c r="G413">
        <v>0</v>
      </c>
      <c r="H413">
        <v>0</v>
      </c>
      <c r="I413" t="s">
        <v>1270</v>
      </c>
      <c r="J413">
        <v>0</v>
      </c>
      <c r="K413" s="38" t="s">
        <v>867</v>
      </c>
      <c r="L413" t="s">
        <v>180</v>
      </c>
      <c r="M413" t="s">
        <v>1009</v>
      </c>
      <c r="N413" t="s">
        <v>1010</v>
      </c>
      <c r="O413" t="s">
        <v>443</v>
      </c>
    </row>
    <row r="414" spans="1:15" ht="12.75" customHeight="1" x14ac:dyDescent="0.25">
      <c r="A414" t="s">
        <v>256</v>
      </c>
      <c r="B414" t="s">
        <v>257</v>
      </c>
      <c r="C414" t="s">
        <v>1269</v>
      </c>
      <c r="D414">
        <v>0</v>
      </c>
      <c r="E414">
        <v>0</v>
      </c>
      <c r="F414">
        <v>0</v>
      </c>
      <c r="G414">
        <v>0</v>
      </c>
      <c r="H414">
        <v>0</v>
      </c>
      <c r="I414" t="s">
        <v>1270</v>
      </c>
      <c r="J414">
        <v>0</v>
      </c>
      <c r="K414" s="38" t="s">
        <v>867</v>
      </c>
      <c r="L414" t="s">
        <v>180</v>
      </c>
      <c r="M414" t="s">
        <v>1009</v>
      </c>
      <c r="N414" t="s">
        <v>1010</v>
      </c>
      <c r="O414" t="s">
        <v>443</v>
      </c>
    </row>
    <row r="415" spans="1:15" ht="12.75" customHeight="1" x14ac:dyDescent="0.25">
      <c r="A415" t="s">
        <v>258</v>
      </c>
      <c r="B415" t="s">
        <v>259</v>
      </c>
      <c r="C415" t="s">
        <v>1269</v>
      </c>
      <c r="D415">
        <v>0</v>
      </c>
      <c r="E415">
        <v>0</v>
      </c>
      <c r="F415">
        <v>0</v>
      </c>
      <c r="G415">
        <v>0</v>
      </c>
      <c r="H415">
        <v>0</v>
      </c>
      <c r="I415" t="s">
        <v>1270</v>
      </c>
      <c r="J415">
        <v>0</v>
      </c>
      <c r="K415" s="38" t="s">
        <v>867</v>
      </c>
      <c r="L415" t="s">
        <v>180</v>
      </c>
      <c r="M415" t="s">
        <v>1009</v>
      </c>
      <c r="N415" t="s">
        <v>1010</v>
      </c>
      <c r="O415" t="s">
        <v>443</v>
      </c>
    </row>
    <row r="416" spans="1:15" ht="12.75" customHeight="1" x14ac:dyDescent="0.25">
      <c r="A416" t="s">
        <v>260</v>
      </c>
      <c r="B416" t="s">
        <v>261</v>
      </c>
      <c r="C416" t="s">
        <v>1269</v>
      </c>
      <c r="D416">
        <v>0</v>
      </c>
      <c r="E416">
        <v>0</v>
      </c>
      <c r="F416">
        <v>0</v>
      </c>
      <c r="G416">
        <v>0</v>
      </c>
      <c r="H416">
        <v>0</v>
      </c>
      <c r="I416" t="s">
        <v>1270</v>
      </c>
      <c r="J416">
        <v>0</v>
      </c>
      <c r="K416" s="38" t="s">
        <v>867</v>
      </c>
      <c r="L416" t="s">
        <v>180</v>
      </c>
      <c r="M416" t="s">
        <v>1009</v>
      </c>
      <c r="N416" t="s">
        <v>1010</v>
      </c>
      <c r="O416" t="s">
        <v>443</v>
      </c>
    </row>
    <row r="417" spans="1:15" ht="12.75" customHeight="1" x14ac:dyDescent="0.25">
      <c r="A417" t="s">
        <v>262</v>
      </c>
      <c r="B417" t="s">
        <v>263</v>
      </c>
      <c r="C417" t="s">
        <v>1269</v>
      </c>
      <c r="D417">
        <v>0</v>
      </c>
      <c r="E417">
        <v>0</v>
      </c>
      <c r="F417">
        <v>0</v>
      </c>
      <c r="G417">
        <v>0</v>
      </c>
      <c r="H417">
        <v>0</v>
      </c>
      <c r="I417" t="s">
        <v>1270</v>
      </c>
      <c r="J417">
        <v>0</v>
      </c>
      <c r="K417" s="38" t="s">
        <v>867</v>
      </c>
      <c r="L417" t="s">
        <v>180</v>
      </c>
      <c r="M417" t="s">
        <v>1009</v>
      </c>
      <c r="N417" t="s">
        <v>1010</v>
      </c>
      <c r="O417" t="s">
        <v>443</v>
      </c>
    </row>
    <row r="418" spans="1:15" ht="12.75" customHeight="1" x14ac:dyDescent="0.25">
      <c r="A418" t="s">
        <v>264</v>
      </c>
      <c r="B418" t="s">
        <v>265</v>
      </c>
      <c r="C418" t="s">
        <v>1269</v>
      </c>
      <c r="D418">
        <v>0</v>
      </c>
      <c r="E418">
        <v>0</v>
      </c>
      <c r="F418">
        <v>0</v>
      </c>
      <c r="G418">
        <v>0</v>
      </c>
      <c r="H418">
        <v>0</v>
      </c>
      <c r="I418" t="s">
        <v>1270</v>
      </c>
      <c r="J418">
        <v>0</v>
      </c>
      <c r="K418" s="38" t="s">
        <v>867</v>
      </c>
      <c r="L418" t="s">
        <v>180</v>
      </c>
      <c r="M418" t="s">
        <v>1009</v>
      </c>
      <c r="N418" t="s">
        <v>1010</v>
      </c>
      <c r="O418" t="s">
        <v>443</v>
      </c>
    </row>
    <row r="419" spans="1:15" ht="12.75" customHeight="1" x14ac:dyDescent="0.25">
      <c r="A419" t="s">
        <v>266</v>
      </c>
      <c r="B419" t="s">
        <v>267</v>
      </c>
      <c r="C419" t="s">
        <v>1269</v>
      </c>
      <c r="D419">
        <v>0</v>
      </c>
      <c r="E419">
        <v>0</v>
      </c>
      <c r="F419">
        <v>0</v>
      </c>
      <c r="G419">
        <v>0</v>
      </c>
      <c r="H419">
        <v>0</v>
      </c>
      <c r="I419" t="s">
        <v>1270</v>
      </c>
      <c r="J419">
        <v>0</v>
      </c>
      <c r="K419" s="38" t="s">
        <v>867</v>
      </c>
      <c r="L419" t="s">
        <v>180</v>
      </c>
      <c r="M419" t="s">
        <v>1009</v>
      </c>
      <c r="N419" t="s">
        <v>1010</v>
      </c>
      <c r="O419" t="s">
        <v>443</v>
      </c>
    </row>
    <row r="420" spans="1:15" ht="12.75" customHeight="1" x14ac:dyDescent="0.25">
      <c r="A420" t="s">
        <v>268</v>
      </c>
      <c r="B420" t="s">
        <v>269</v>
      </c>
      <c r="C420" t="s">
        <v>1269</v>
      </c>
      <c r="D420">
        <v>0</v>
      </c>
      <c r="E420">
        <v>0</v>
      </c>
      <c r="F420">
        <v>0</v>
      </c>
      <c r="G420">
        <v>0</v>
      </c>
      <c r="H420">
        <v>0</v>
      </c>
      <c r="I420" t="s">
        <v>1270</v>
      </c>
      <c r="J420">
        <v>0</v>
      </c>
      <c r="K420" s="38" t="s">
        <v>867</v>
      </c>
      <c r="L420" t="s">
        <v>180</v>
      </c>
      <c r="M420" t="s">
        <v>1009</v>
      </c>
      <c r="N420" t="s">
        <v>1010</v>
      </c>
      <c r="O420" t="s">
        <v>443</v>
      </c>
    </row>
    <row r="421" spans="1:15" ht="12.75" customHeight="1" x14ac:dyDescent="0.25">
      <c r="A421" t="s">
        <v>270</v>
      </c>
      <c r="B421" t="s">
        <v>271</v>
      </c>
      <c r="C421" t="s">
        <v>1269</v>
      </c>
      <c r="D421">
        <v>0</v>
      </c>
      <c r="E421">
        <v>0</v>
      </c>
      <c r="F421">
        <v>0</v>
      </c>
      <c r="G421">
        <v>0</v>
      </c>
      <c r="H421">
        <v>0</v>
      </c>
      <c r="I421" t="s">
        <v>1270</v>
      </c>
      <c r="J421">
        <v>0</v>
      </c>
      <c r="K421" s="38" t="s">
        <v>867</v>
      </c>
      <c r="L421" t="s">
        <v>180</v>
      </c>
      <c r="M421" t="s">
        <v>1009</v>
      </c>
      <c r="N421" t="s">
        <v>1010</v>
      </c>
      <c r="O421" t="s">
        <v>443</v>
      </c>
    </row>
    <row r="422" spans="1:15" ht="12.75" customHeight="1" x14ac:dyDescent="0.25">
      <c r="A422" t="s">
        <v>272</v>
      </c>
      <c r="B422" t="s">
        <v>273</v>
      </c>
      <c r="C422" t="s">
        <v>1269</v>
      </c>
      <c r="D422">
        <v>0</v>
      </c>
      <c r="E422">
        <v>0</v>
      </c>
      <c r="F422">
        <v>0</v>
      </c>
      <c r="G422">
        <v>0</v>
      </c>
      <c r="H422">
        <v>0</v>
      </c>
      <c r="I422" t="s">
        <v>1270</v>
      </c>
      <c r="J422">
        <v>0</v>
      </c>
      <c r="K422" s="38" t="s">
        <v>867</v>
      </c>
      <c r="L422" t="s">
        <v>180</v>
      </c>
      <c r="M422" t="s">
        <v>1009</v>
      </c>
      <c r="N422" t="s">
        <v>1010</v>
      </c>
      <c r="O422" t="s">
        <v>443</v>
      </c>
    </row>
    <row r="423" spans="1:15" ht="12.75" customHeight="1" x14ac:dyDescent="0.25">
      <c r="A423" t="s">
        <v>274</v>
      </c>
      <c r="B423" t="s">
        <v>275</v>
      </c>
      <c r="C423" t="s">
        <v>1269</v>
      </c>
      <c r="D423">
        <v>0</v>
      </c>
      <c r="E423">
        <v>0</v>
      </c>
      <c r="F423">
        <v>0</v>
      </c>
      <c r="G423">
        <v>0</v>
      </c>
      <c r="H423">
        <v>0</v>
      </c>
      <c r="I423" t="s">
        <v>1270</v>
      </c>
      <c r="J423">
        <v>0</v>
      </c>
      <c r="K423" s="38" t="s">
        <v>867</v>
      </c>
      <c r="L423" t="s">
        <v>180</v>
      </c>
      <c r="M423" t="s">
        <v>1009</v>
      </c>
      <c r="N423" t="s">
        <v>1010</v>
      </c>
      <c r="O423" t="s">
        <v>443</v>
      </c>
    </row>
    <row r="424" spans="1:15" ht="12.75" customHeight="1" x14ac:dyDescent="0.25">
      <c r="A424" t="s">
        <v>276</v>
      </c>
      <c r="B424" t="s">
        <v>277</v>
      </c>
      <c r="C424" t="s">
        <v>1269</v>
      </c>
      <c r="D424">
        <v>0</v>
      </c>
      <c r="E424">
        <v>0</v>
      </c>
      <c r="F424">
        <v>0</v>
      </c>
      <c r="G424">
        <v>0</v>
      </c>
      <c r="H424">
        <v>0</v>
      </c>
      <c r="I424" t="s">
        <v>1270</v>
      </c>
      <c r="J424">
        <v>0</v>
      </c>
      <c r="K424" s="38" t="s">
        <v>867</v>
      </c>
      <c r="L424" t="s">
        <v>180</v>
      </c>
      <c r="M424" t="s">
        <v>1009</v>
      </c>
      <c r="N424" t="s">
        <v>1010</v>
      </c>
      <c r="O424" t="s">
        <v>443</v>
      </c>
    </row>
    <row r="425" spans="1:15" ht="12.75" customHeight="1" x14ac:dyDescent="0.25">
      <c r="A425" t="s">
        <v>278</v>
      </c>
      <c r="B425" t="s">
        <v>279</v>
      </c>
      <c r="C425" t="s">
        <v>1269</v>
      </c>
      <c r="D425">
        <v>0</v>
      </c>
      <c r="E425">
        <v>0</v>
      </c>
      <c r="F425">
        <v>0</v>
      </c>
      <c r="G425">
        <v>0</v>
      </c>
      <c r="H425">
        <v>0</v>
      </c>
      <c r="I425" t="s">
        <v>1270</v>
      </c>
      <c r="J425">
        <v>0</v>
      </c>
      <c r="K425" s="38" t="s">
        <v>867</v>
      </c>
      <c r="L425" t="s">
        <v>180</v>
      </c>
      <c r="M425" t="s">
        <v>1009</v>
      </c>
      <c r="N425" t="s">
        <v>1010</v>
      </c>
      <c r="O425" t="s">
        <v>443</v>
      </c>
    </row>
    <row r="426" spans="1:15" ht="12.75" customHeight="1" x14ac:dyDescent="0.25">
      <c r="A426" t="s">
        <v>280</v>
      </c>
      <c r="B426" t="s">
        <v>281</v>
      </c>
      <c r="C426" t="s">
        <v>1269</v>
      </c>
      <c r="D426">
        <v>0</v>
      </c>
      <c r="E426">
        <v>0</v>
      </c>
      <c r="F426">
        <v>0</v>
      </c>
      <c r="G426">
        <v>0</v>
      </c>
      <c r="H426">
        <v>0</v>
      </c>
      <c r="I426" t="s">
        <v>1270</v>
      </c>
      <c r="J426">
        <v>0</v>
      </c>
      <c r="K426" s="38" t="s">
        <v>867</v>
      </c>
      <c r="L426" t="s">
        <v>180</v>
      </c>
      <c r="M426" t="s">
        <v>1009</v>
      </c>
      <c r="N426" t="s">
        <v>1010</v>
      </c>
      <c r="O426" t="s">
        <v>443</v>
      </c>
    </row>
    <row r="427" spans="1:15" ht="12.75" customHeight="1" x14ac:dyDescent="0.25">
      <c r="A427" t="s">
        <v>282</v>
      </c>
      <c r="B427" t="s">
        <v>283</v>
      </c>
      <c r="C427" t="s">
        <v>1269</v>
      </c>
      <c r="D427">
        <v>0</v>
      </c>
      <c r="E427">
        <v>0</v>
      </c>
      <c r="F427">
        <v>0</v>
      </c>
      <c r="G427">
        <v>0</v>
      </c>
      <c r="H427">
        <v>0</v>
      </c>
      <c r="I427" t="s">
        <v>1270</v>
      </c>
      <c r="J427">
        <v>0</v>
      </c>
      <c r="K427" s="38" t="s">
        <v>867</v>
      </c>
      <c r="L427" t="s">
        <v>180</v>
      </c>
      <c r="M427" t="s">
        <v>1009</v>
      </c>
      <c r="N427" t="s">
        <v>1010</v>
      </c>
      <c r="O427" t="s">
        <v>443</v>
      </c>
    </row>
    <row r="428" spans="1:15" ht="12.75" customHeight="1" x14ac:dyDescent="0.25">
      <c r="A428" t="s">
        <v>284</v>
      </c>
      <c r="B428" t="s">
        <v>285</v>
      </c>
      <c r="C428" t="s">
        <v>1269</v>
      </c>
      <c r="D428">
        <v>0</v>
      </c>
      <c r="E428">
        <v>0</v>
      </c>
      <c r="F428">
        <v>0</v>
      </c>
      <c r="G428">
        <v>0</v>
      </c>
      <c r="H428">
        <v>0</v>
      </c>
      <c r="I428" t="s">
        <v>1270</v>
      </c>
      <c r="J428">
        <v>0</v>
      </c>
      <c r="K428" s="38" t="s">
        <v>867</v>
      </c>
      <c r="L428" t="s">
        <v>180</v>
      </c>
      <c r="M428" t="s">
        <v>1009</v>
      </c>
      <c r="N428" t="s">
        <v>1010</v>
      </c>
      <c r="O428" t="s">
        <v>443</v>
      </c>
    </row>
    <row r="429" spans="1:15" ht="12.75" customHeight="1" x14ac:dyDescent="0.25">
      <c r="A429" t="s">
        <v>286</v>
      </c>
      <c r="B429" t="s">
        <v>287</v>
      </c>
      <c r="C429" t="s">
        <v>1269</v>
      </c>
      <c r="D429">
        <v>0</v>
      </c>
      <c r="E429">
        <v>0</v>
      </c>
      <c r="F429">
        <v>0</v>
      </c>
      <c r="G429">
        <v>0</v>
      </c>
      <c r="H429">
        <v>0</v>
      </c>
      <c r="I429" t="s">
        <v>1270</v>
      </c>
      <c r="J429">
        <v>0</v>
      </c>
      <c r="K429" s="38" t="s">
        <v>867</v>
      </c>
      <c r="L429" t="s">
        <v>180</v>
      </c>
      <c r="M429" t="s">
        <v>1009</v>
      </c>
      <c r="N429" t="s">
        <v>1010</v>
      </c>
      <c r="O429" t="s">
        <v>443</v>
      </c>
    </row>
    <row r="430" spans="1:15" ht="12.75" customHeight="1" x14ac:dyDescent="0.25">
      <c r="A430" t="s">
        <v>288</v>
      </c>
      <c r="B430" t="s">
        <v>289</v>
      </c>
      <c r="C430" t="s">
        <v>1269</v>
      </c>
      <c r="D430">
        <v>0</v>
      </c>
      <c r="E430">
        <v>0</v>
      </c>
      <c r="F430">
        <v>0</v>
      </c>
      <c r="G430">
        <v>0</v>
      </c>
      <c r="H430">
        <v>0</v>
      </c>
      <c r="I430" t="s">
        <v>1270</v>
      </c>
      <c r="J430">
        <v>0</v>
      </c>
      <c r="K430" s="38" t="s">
        <v>867</v>
      </c>
      <c r="L430" t="s">
        <v>180</v>
      </c>
      <c r="M430" t="s">
        <v>1009</v>
      </c>
      <c r="N430" t="s">
        <v>1010</v>
      </c>
      <c r="O430" t="s">
        <v>443</v>
      </c>
    </row>
    <row r="431" spans="1:15" ht="12.75" customHeight="1" x14ac:dyDescent="0.25">
      <c r="A431" t="s">
        <v>290</v>
      </c>
      <c r="B431" t="s">
        <v>291</v>
      </c>
      <c r="C431" t="s">
        <v>1269</v>
      </c>
      <c r="D431">
        <v>0</v>
      </c>
      <c r="E431">
        <v>0</v>
      </c>
      <c r="F431">
        <v>0</v>
      </c>
      <c r="G431">
        <v>0</v>
      </c>
      <c r="H431">
        <v>0</v>
      </c>
      <c r="I431" t="s">
        <v>1270</v>
      </c>
      <c r="J431">
        <v>0</v>
      </c>
      <c r="K431" s="38" t="s">
        <v>867</v>
      </c>
      <c r="L431" t="s">
        <v>180</v>
      </c>
      <c r="M431" t="s">
        <v>1009</v>
      </c>
      <c r="N431" t="s">
        <v>1010</v>
      </c>
      <c r="O431" t="s">
        <v>443</v>
      </c>
    </row>
    <row r="432" spans="1:15" ht="12.75" customHeight="1" x14ac:dyDescent="0.25">
      <c r="A432" t="s">
        <v>292</v>
      </c>
      <c r="B432" t="s">
        <v>293</v>
      </c>
      <c r="C432" t="s">
        <v>1269</v>
      </c>
      <c r="D432">
        <v>0</v>
      </c>
      <c r="E432">
        <v>0</v>
      </c>
      <c r="F432">
        <v>0</v>
      </c>
      <c r="G432">
        <v>0</v>
      </c>
      <c r="H432">
        <v>0</v>
      </c>
      <c r="I432" t="s">
        <v>1270</v>
      </c>
      <c r="J432">
        <v>0</v>
      </c>
      <c r="K432" s="38" t="s">
        <v>867</v>
      </c>
      <c r="L432" t="s">
        <v>180</v>
      </c>
      <c r="M432" t="s">
        <v>1009</v>
      </c>
      <c r="N432" t="s">
        <v>1010</v>
      </c>
      <c r="O432" t="s">
        <v>443</v>
      </c>
    </row>
    <row r="433" spans="1:15" ht="12.75" customHeight="1" x14ac:dyDescent="0.25">
      <c r="A433" t="s">
        <v>294</v>
      </c>
      <c r="B433" t="s">
        <v>295</v>
      </c>
      <c r="C433" t="s">
        <v>1269</v>
      </c>
      <c r="D433">
        <v>0</v>
      </c>
      <c r="E433">
        <v>0</v>
      </c>
      <c r="F433">
        <v>0</v>
      </c>
      <c r="G433">
        <v>0</v>
      </c>
      <c r="H433">
        <v>0</v>
      </c>
      <c r="I433" t="s">
        <v>1270</v>
      </c>
      <c r="J433">
        <v>0</v>
      </c>
      <c r="K433" s="38" t="s">
        <v>867</v>
      </c>
      <c r="L433" t="s">
        <v>180</v>
      </c>
      <c r="M433" t="s">
        <v>1009</v>
      </c>
      <c r="N433" t="s">
        <v>1010</v>
      </c>
      <c r="O433" t="s">
        <v>443</v>
      </c>
    </row>
    <row r="434" spans="1:15" ht="12.75" customHeight="1" x14ac:dyDescent="0.25">
      <c r="A434" t="s">
        <v>296</v>
      </c>
      <c r="B434" t="s">
        <v>297</v>
      </c>
      <c r="C434" t="s">
        <v>1269</v>
      </c>
      <c r="D434">
        <v>0</v>
      </c>
      <c r="E434">
        <v>0</v>
      </c>
      <c r="F434">
        <v>0</v>
      </c>
      <c r="G434">
        <v>0</v>
      </c>
      <c r="H434">
        <v>0</v>
      </c>
      <c r="I434" t="s">
        <v>1270</v>
      </c>
      <c r="J434">
        <v>0</v>
      </c>
      <c r="K434" s="38" t="s">
        <v>867</v>
      </c>
      <c r="L434" t="s">
        <v>180</v>
      </c>
      <c r="M434" t="s">
        <v>1009</v>
      </c>
      <c r="N434" t="s">
        <v>1010</v>
      </c>
      <c r="O434" t="s">
        <v>443</v>
      </c>
    </row>
    <row r="435" spans="1:15" ht="12.75" customHeight="1" x14ac:dyDescent="0.25">
      <c r="A435" t="s">
        <v>298</v>
      </c>
      <c r="B435" t="s">
        <v>299</v>
      </c>
      <c r="C435" t="s">
        <v>1269</v>
      </c>
      <c r="D435">
        <v>0</v>
      </c>
      <c r="E435">
        <v>0</v>
      </c>
      <c r="F435">
        <v>0</v>
      </c>
      <c r="G435">
        <v>0</v>
      </c>
      <c r="H435">
        <v>0</v>
      </c>
      <c r="I435" t="s">
        <v>1270</v>
      </c>
      <c r="J435">
        <v>0</v>
      </c>
      <c r="K435" s="38" t="s">
        <v>867</v>
      </c>
      <c r="L435" t="s">
        <v>180</v>
      </c>
      <c r="M435" t="s">
        <v>1009</v>
      </c>
      <c r="N435" t="s">
        <v>1010</v>
      </c>
      <c r="O435" t="s">
        <v>443</v>
      </c>
    </row>
    <row r="436" spans="1:15" ht="12.75" customHeight="1" x14ac:dyDescent="0.25">
      <c r="A436" t="s">
        <v>300</v>
      </c>
      <c r="B436" t="s">
        <v>301</v>
      </c>
      <c r="C436" t="s">
        <v>1269</v>
      </c>
      <c r="D436">
        <v>0</v>
      </c>
      <c r="E436">
        <v>0</v>
      </c>
      <c r="F436">
        <v>0</v>
      </c>
      <c r="G436">
        <v>0</v>
      </c>
      <c r="H436">
        <v>0</v>
      </c>
      <c r="I436" t="s">
        <v>1270</v>
      </c>
      <c r="J436">
        <v>0</v>
      </c>
      <c r="K436" s="38" t="s">
        <v>867</v>
      </c>
      <c r="L436" t="s">
        <v>180</v>
      </c>
      <c r="M436" t="s">
        <v>1009</v>
      </c>
      <c r="N436" t="s">
        <v>1010</v>
      </c>
      <c r="O436" t="s">
        <v>443</v>
      </c>
    </row>
    <row r="437" spans="1:15" ht="12.75" customHeight="1" x14ac:dyDescent="0.25">
      <c r="A437" t="s">
        <v>302</v>
      </c>
      <c r="B437" t="s">
        <v>303</v>
      </c>
      <c r="C437" t="s">
        <v>1269</v>
      </c>
      <c r="D437">
        <v>0</v>
      </c>
      <c r="E437">
        <v>0</v>
      </c>
      <c r="F437">
        <v>0</v>
      </c>
      <c r="G437">
        <v>0</v>
      </c>
      <c r="H437">
        <v>0</v>
      </c>
      <c r="I437" t="s">
        <v>1270</v>
      </c>
      <c r="J437">
        <v>0</v>
      </c>
      <c r="K437" s="38" t="s">
        <v>867</v>
      </c>
      <c r="L437" t="s">
        <v>180</v>
      </c>
      <c r="M437" t="s">
        <v>1009</v>
      </c>
      <c r="N437" t="s">
        <v>1010</v>
      </c>
      <c r="O437" t="s">
        <v>443</v>
      </c>
    </row>
    <row r="438" spans="1:15" ht="12.75" customHeight="1" x14ac:dyDescent="0.25">
      <c r="A438" t="s">
        <v>304</v>
      </c>
      <c r="B438" t="s">
        <v>305</v>
      </c>
      <c r="C438" t="s">
        <v>1269</v>
      </c>
      <c r="D438">
        <v>0</v>
      </c>
      <c r="E438">
        <v>0</v>
      </c>
      <c r="F438">
        <v>0</v>
      </c>
      <c r="G438">
        <v>0</v>
      </c>
      <c r="H438">
        <v>0</v>
      </c>
      <c r="I438" t="s">
        <v>1270</v>
      </c>
      <c r="J438">
        <v>0</v>
      </c>
      <c r="K438" s="38" t="s">
        <v>867</v>
      </c>
      <c r="L438" t="s">
        <v>180</v>
      </c>
      <c r="M438" t="s">
        <v>1009</v>
      </c>
      <c r="N438" t="s">
        <v>1010</v>
      </c>
      <c r="O438" t="s">
        <v>443</v>
      </c>
    </row>
    <row r="439" spans="1:15" ht="12.75" customHeight="1" x14ac:dyDescent="0.25">
      <c r="A439" t="s">
        <v>306</v>
      </c>
      <c r="B439" t="s">
        <v>307</v>
      </c>
      <c r="C439" t="s">
        <v>1269</v>
      </c>
      <c r="D439">
        <v>0</v>
      </c>
      <c r="E439">
        <v>0</v>
      </c>
      <c r="F439">
        <v>0</v>
      </c>
      <c r="G439">
        <v>0</v>
      </c>
      <c r="H439">
        <v>0</v>
      </c>
      <c r="I439" t="s">
        <v>1270</v>
      </c>
      <c r="J439">
        <v>0</v>
      </c>
      <c r="K439" s="38" t="s">
        <v>867</v>
      </c>
      <c r="L439" t="s">
        <v>180</v>
      </c>
      <c r="M439" t="s">
        <v>1009</v>
      </c>
      <c r="N439" t="s">
        <v>1010</v>
      </c>
      <c r="O439" t="s">
        <v>443</v>
      </c>
    </row>
    <row r="440" spans="1:15" ht="12.75" customHeight="1" x14ac:dyDescent="0.25">
      <c r="A440" t="s">
        <v>308</v>
      </c>
      <c r="B440" t="s">
        <v>309</v>
      </c>
      <c r="C440" t="s">
        <v>1269</v>
      </c>
      <c r="D440">
        <v>0</v>
      </c>
      <c r="E440">
        <v>0</v>
      </c>
      <c r="F440">
        <v>0</v>
      </c>
      <c r="G440">
        <v>0</v>
      </c>
      <c r="H440">
        <v>0</v>
      </c>
      <c r="I440" t="s">
        <v>1270</v>
      </c>
      <c r="J440">
        <v>0</v>
      </c>
      <c r="K440" s="38" t="s">
        <v>867</v>
      </c>
      <c r="L440" t="s">
        <v>180</v>
      </c>
      <c r="M440" t="s">
        <v>1009</v>
      </c>
      <c r="N440" t="s">
        <v>1010</v>
      </c>
      <c r="O440" t="s">
        <v>443</v>
      </c>
    </row>
    <row r="441" spans="1:15" ht="12.75" customHeight="1" x14ac:dyDescent="0.25">
      <c r="A441" t="s">
        <v>1018</v>
      </c>
      <c r="B441" t="s">
        <v>1282</v>
      </c>
      <c r="C441" t="s">
        <v>1283</v>
      </c>
      <c r="D441">
        <v>0</v>
      </c>
      <c r="E441">
        <v>0</v>
      </c>
      <c r="F441">
        <v>0</v>
      </c>
      <c r="G441">
        <v>0</v>
      </c>
      <c r="H441">
        <v>0</v>
      </c>
      <c r="I441" t="s">
        <v>1270</v>
      </c>
      <c r="J441">
        <v>0</v>
      </c>
      <c r="K441" s="38" t="s">
        <v>867</v>
      </c>
      <c r="L441" t="s">
        <v>180</v>
      </c>
      <c r="M441" t="s">
        <v>1009</v>
      </c>
      <c r="N441" t="s">
        <v>1010</v>
      </c>
      <c r="O441" t="s">
        <v>443</v>
      </c>
    </row>
    <row r="442" spans="1:15" ht="12.75" customHeight="1" x14ac:dyDescent="0.25">
      <c r="A442" t="s">
        <v>1019</v>
      </c>
      <c r="B442" t="s">
        <v>1020</v>
      </c>
      <c r="K442" s="39" t="s">
        <v>1021</v>
      </c>
      <c r="L442" t="s">
        <v>503</v>
      </c>
      <c r="M442" t="s">
        <v>12</v>
      </c>
      <c r="N442" t="s">
        <v>516</v>
      </c>
      <c r="O442" t="s">
        <v>443</v>
      </c>
    </row>
    <row r="443" spans="1:15" ht="12.75" customHeight="1" x14ac:dyDescent="0.25">
      <c r="A443" t="s">
        <v>1022</v>
      </c>
      <c r="B443" t="s">
        <v>1023</v>
      </c>
      <c r="K443" s="39" t="s">
        <v>1021</v>
      </c>
      <c r="L443" t="s">
        <v>503</v>
      </c>
      <c r="M443" t="s">
        <v>12</v>
      </c>
      <c r="N443" t="s">
        <v>516</v>
      </c>
      <c r="O443" t="s">
        <v>443</v>
      </c>
    </row>
    <row r="444" spans="1:15" ht="12.75" customHeight="1" x14ac:dyDescent="0.25">
      <c r="A444" t="s">
        <v>1024</v>
      </c>
      <c r="B444" t="s">
        <v>1025</v>
      </c>
      <c r="K444" s="39" t="s">
        <v>1021</v>
      </c>
      <c r="L444" t="s">
        <v>503</v>
      </c>
      <c r="M444" t="s">
        <v>12</v>
      </c>
      <c r="N444" t="s">
        <v>516</v>
      </c>
      <c r="O444" t="s">
        <v>443</v>
      </c>
    </row>
    <row r="445" spans="1:15" ht="12.75" customHeight="1" x14ac:dyDescent="0.25">
      <c r="A445" t="s">
        <v>1026</v>
      </c>
      <c r="B445" t="s">
        <v>1027</v>
      </c>
      <c r="K445" s="39" t="s">
        <v>1021</v>
      </c>
      <c r="L445" t="s">
        <v>503</v>
      </c>
      <c r="M445" t="s">
        <v>180</v>
      </c>
      <c r="N445" t="s">
        <v>504</v>
      </c>
      <c r="O445" t="s">
        <v>443</v>
      </c>
    </row>
    <row r="446" spans="1:15" ht="12.75" customHeight="1" x14ac:dyDescent="0.25">
      <c r="A446" t="s">
        <v>1028</v>
      </c>
      <c r="B446" t="s">
        <v>1029</v>
      </c>
      <c r="K446" s="39" t="s">
        <v>1021</v>
      </c>
      <c r="L446" t="s">
        <v>503</v>
      </c>
      <c r="M446" t="s">
        <v>180</v>
      </c>
      <c r="N446" t="s">
        <v>504</v>
      </c>
      <c r="O446" t="s">
        <v>443</v>
      </c>
    </row>
    <row r="447" spans="1:15" ht="12.75" customHeight="1" x14ac:dyDescent="0.25">
      <c r="A447" t="s">
        <v>1030</v>
      </c>
      <c r="B447" t="s">
        <v>1031</v>
      </c>
      <c r="K447" s="39" t="s">
        <v>1021</v>
      </c>
      <c r="L447" t="s">
        <v>503</v>
      </c>
      <c r="M447" t="s">
        <v>180</v>
      </c>
      <c r="N447" t="s">
        <v>504</v>
      </c>
      <c r="O447" t="s">
        <v>443</v>
      </c>
    </row>
    <row r="448" spans="1:15" ht="12.75" customHeight="1" x14ac:dyDescent="0.25">
      <c r="A448" t="s">
        <v>1032</v>
      </c>
      <c r="B448" t="s">
        <v>1033</v>
      </c>
      <c r="K448" s="40" t="s">
        <v>1034</v>
      </c>
      <c r="L448" t="s">
        <v>17</v>
      </c>
      <c r="M448" t="s">
        <v>17</v>
      </c>
      <c r="N448" t="s">
        <v>870</v>
      </c>
      <c r="O448" t="s">
        <v>871</v>
      </c>
    </row>
    <row r="449" spans="1:15" ht="12.75" customHeight="1" x14ac:dyDescent="0.25">
      <c r="A449" t="s">
        <v>1035</v>
      </c>
      <c r="B449" t="s">
        <v>1036</v>
      </c>
      <c r="K449" s="40" t="s">
        <v>1034</v>
      </c>
      <c r="L449" t="s">
        <v>12</v>
      </c>
      <c r="M449" t="s">
        <v>469</v>
      </c>
      <c r="N449" t="s">
        <v>482</v>
      </c>
      <c r="O449" t="s">
        <v>443</v>
      </c>
    </row>
    <row r="450" spans="1:15" ht="12.75" customHeight="1" x14ac:dyDescent="0.25">
      <c r="A450" t="s">
        <v>1037</v>
      </c>
      <c r="B450" t="s">
        <v>1038</v>
      </c>
      <c r="K450" s="40" t="s">
        <v>1034</v>
      </c>
      <c r="L450" t="s">
        <v>12</v>
      </c>
      <c r="M450" t="s">
        <v>129</v>
      </c>
      <c r="N450" t="s">
        <v>477</v>
      </c>
      <c r="O450" t="s">
        <v>443</v>
      </c>
    </row>
    <row r="451" spans="1:15" ht="12.75" customHeight="1" x14ac:dyDescent="0.25">
      <c r="A451" t="s">
        <v>1039</v>
      </c>
      <c r="B451" t="s">
        <v>1040</v>
      </c>
      <c r="K451" s="40" t="s">
        <v>1034</v>
      </c>
      <c r="L451" t="s">
        <v>503</v>
      </c>
      <c r="M451" t="s">
        <v>12</v>
      </c>
      <c r="N451" t="s">
        <v>516</v>
      </c>
      <c r="O451" t="s">
        <v>443</v>
      </c>
    </row>
    <row r="452" spans="1:15" ht="12.75" customHeight="1" x14ac:dyDescent="0.25">
      <c r="A452" t="s">
        <v>1041</v>
      </c>
      <c r="B452" t="s">
        <v>1042</v>
      </c>
      <c r="K452" s="40" t="s">
        <v>1034</v>
      </c>
      <c r="L452" t="s">
        <v>503</v>
      </c>
      <c r="M452" t="s">
        <v>12</v>
      </c>
      <c r="N452" t="s">
        <v>516</v>
      </c>
      <c r="O452" t="s">
        <v>443</v>
      </c>
    </row>
    <row r="453" spans="1:15" ht="12.75" customHeight="1" x14ac:dyDescent="0.25">
      <c r="A453" t="s">
        <v>1043</v>
      </c>
      <c r="B453" t="s">
        <v>1044</v>
      </c>
      <c r="K453" s="40" t="s">
        <v>1034</v>
      </c>
      <c r="L453" t="s">
        <v>503</v>
      </c>
      <c r="M453" t="s">
        <v>12</v>
      </c>
      <c r="N453" t="s">
        <v>516</v>
      </c>
      <c r="O453" t="s">
        <v>443</v>
      </c>
    </row>
    <row r="454" spans="1:15" ht="12.75" customHeight="1" x14ac:dyDescent="0.25">
      <c r="A454" t="s">
        <v>1045</v>
      </c>
      <c r="B454" t="s">
        <v>1046</v>
      </c>
      <c r="K454" s="40" t="s">
        <v>1034</v>
      </c>
      <c r="L454" t="s">
        <v>503</v>
      </c>
      <c r="M454" t="s">
        <v>12</v>
      </c>
      <c r="N454" t="s">
        <v>516</v>
      </c>
      <c r="O454" t="s">
        <v>443</v>
      </c>
    </row>
    <row r="455" spans="1:15" ht="12.75" customHeight="1" x14ac:dyDescent="0.25">
      <c r="A455" t="s">
        <v>1047</v>
      </c>
      <c r="B455" t="s">
        <v>1048</v>
      </c>
      <c r="K455" s="40" t="s">
        <v>1034</v>
      </c>
      <c r="L455" t="s">
        <v>503</v>
      </c>
      <c r="M455" t="s">
        <v>12</v>
      </c>
      <c r="N455" t="s">
        <v>516</v>
      </c>
      <c r="O455" t="s">
        <v>443</v>
      </c>
    </row>
    <row r="456" spans="1:15" ht="12.75" customHeight="1" x14ac:dyDescent="0.25">
      <c r="A456" t="s">
        <v>1049</v>
      </c>
      <c r="B456" t="s">
        <v>1050</v>
      </c>
      <c r="K456" s="40" t="s">
        <v>1034</v>
      </c>
      <c r="L456" t="s">
        <v>503</v>
      </c>
      <c r="M456" t="s">
        <v>12</v>
      </c>
      <c r="N456" t="s">
        <v>516</v>
      </c>
      <c r="O456" t="s">
        <v>443</v>
      </c>
    </row>
    <row r="457" spans="1:15" ht="12.75" customHeight="1" x14ac:dyDescent="0.25">
      <c r="A457" t="s">
        <v>1051</v>
      </c>
      <c r="B457" t="s">
        <v>1052</v>
      </c>
      <c r="K457" s="40" t="s">
        <v>1034</v>
      </c>
      <c r="L457" t="s">
        <v>503</v>
      </c>
      <c r="M457" t="s">
        <v>12</v>
      </c>
      <c r="N457" t="s">
        <v>516</v>
      </c>
      <c r="O457" t="s">
        <v>443</v>
      </c>
    </row>
    <row r="458" spans="1:15" ht="12.75" customHeight="1" x14ac:dyDescent="0.25">
      <c r="A458" t="s">
        <v>1053</v>
      </c>
      <c r="B458" t="s">
        <v>1054</v>
      </c>
      <c r="K458" s="40" t="s">
        <v>1034</v>
      </c>
      <c r="L458" t="s">
        <v>503</v>
      </c>
      <c r="M458" t="s">
        <v>12</v>
      </c>
      <c r="N458" t="s">
        <v>516</v>
      </c>
      <c r="O458" t="s">
        <v>443</v>
      </c>
    </row>
    <row r="459" spans="1:15" ht="12.75" customHeight="1" x14ac:dyDescent="0.25">
      <c r="A459" t="s">
        <v>1055</v>
      </c>
      <c r="B459" t="s">
        <v>1056</v>
      </c>
      <c r="K459" s="40" t="s">
        <v>1034</v>
      </c>
      <c r="L459" t="s">
        <v>503</v>
      </c>
      <c r="M459" t="s">
        <v>12</v>
      </c>
      <c r="N459" t="s">
        <v>516</v>
      </c>
      <c r="O459" t="s">
        <v>443</v>
      </c>
    </row>
    <row r="460" spans="1:15" ht="12.75" customHeight="1" x14ac:dyDescent="0.25">
      <c r="A460" t="s">
        <v>1057</v>
      </c>
      <c r="B460" t="s">
        <v>1058</v>
      </c>
      <c r="K460" s="40" t="s">
        <v>1034</v>
      </c>
      <c r="L460" t="s">
        <v>503</v>
      </c>
      <c r="M460" t="s">
        <v>12</v>
      </c>
      <c r="N460" t="s">
        <v>516</v>
      </c>
      <c r="O460" t="s">
        <v>443</v>
      </c>
    </row>
    <row r="461" spans="1:15" ht="12.75" customHeight="1" x14ac:dyDescent="0.25">
      <c r="A461" t="s">
        <v>1059</v>
      </c>
      <c r="B461" t="s">
        <v>1060</v>
      </c>
      <c r="K461" s="40" t="s">
        <v>1034</v>
      </c>
      <c r="L461" t="s">
        <v>503</v>
      </c>
      <c r="M461" t="s">
        <v>12</v>
      </c>
      <c r="N461" t="s">
        <v>516</v>
      </c>
      <c r="O461" t="s">
        <v>443</v>
      </c>
    </row>
    <row r="462" spans="1:15" ht="12.75" customHeight="1" x14ac:dyDescent="0.25">
      <c r="A462" t="s">
        <v>1061</v>
      </c>
      <c r="B462" t="s">
        <v>1058</v>
      </c>
      <c r="K462" s="40" t="s">
        <v>1034</v>
      </c>
      <c r="L462" t="s">
        <v>503</v>
      </c>
      <c r="M462" t="s">
        <v>12</v>
      </c>
      <c r="N462" t="s">
        <v>516</v>
      </c>
      <c r="O462" t="s">
        <v>443</v>
      </c>
    </row>
    <row r="463" spans="1:15" ht="12.75" customHeight="1" x14ac:dyDescent="0.25">
      <c r="A463" t="s">
        <v>1062</v>
      </c>
      <c r="B463" t="s">
        <v>1063</v>
      </c>
      <c r="K463" s="40" t="s">
        <v>1034</v>
      </c>
      <c r="L463" t="s">
        <v>503</v>
      </c>
      <c r="M463" t="s">
        <v>12</v>
      </c>
      <c r="N463" t="s">
        <v>516</v>
      </c>
      <c r="O463" t="s">
        <v>443</v>
      </c>
    </row>
    <row r="464" spans="1:15" ht="12.75" customHeight="1" x14ac:dyDescent="0.25">
      <c r="A464" t="s">
        <v>1064</v>
      </c>
      <c r="B464" t="s">
        <v>1065</v>
      </c>
      <c r="K464" s="40" t="s">
        <v>1034</v>
      </c>
      <c r="L464" t="s">
        <v>503</v>
      </c>
      <c r="M464" t="s">
        <v>12</v>
      </c>
      <c r="N464" t="s">
        <v>516</v>
      </c>
      <c r="O464" t="s">
        <v>443</v>
      </c>
    </row>
    <row r="465" spans="1:16" ht="12.75" customHeight="1" x14ac:dyDescent="0.25">
      <c r="A465" t="s">
        <v>1066</v>
      </c>
      <c r="B465" t="s">
        <v>1067</v>
      </c>
      <c r="K465" s="40" t="s">
        <v>1034</v>
      </c>
      <c r="L465" t="s">
        <v>503</v>
      </c>
      <c r="M465" t="s">
        <v>180</v>
      </c>
      <c r="N465" t="s">
        <v>504</v>
      </c>
      <c r="O465" t="s">
        <v>443</v>
      </c>
    </row>
    <row r="466" spans="1:16" ht="12.75" customHeight="1" x14ac:dyDescent="0.25">
      <c r="A466" t="s">
        <v>1068</v>
      </c>
      <c r="B466" t="s">
        <v>1069</v>
      </c>
      <c r="K466" s="40" t="s">
        <v>1034</v>
      </c>
      <c r="L466" t="s">
        <v>503</v>
      </c>
      <c r="M466" t="s">
        <v>12</v>
      </c>
      <c r="N466" t="s">
        <v>516</v>
      </c>
      <c r="O466" t="s">
        <v>443</v>
      </c>
    </row>
    <row r="467" spans="1:16" ht="12.75" customHeight="1" x14ac:dyDescent="0.25">
      <c r="A467" t="s">
        <v>1070</v>
      </c>
      <c r="B467" t="s">
        <v>1071</v>
      </c>
      <c r="K467" s="40" t="s">
        <v>1034</v>
      </c>
      <c r="L467" t="s">
        <v>503</v>
      </c>
      <c r="M467" t="s">
        <v>180</v>
      </c>
      <c r="N467" t="s">
        <v>504</v>
      </c>
      <c r="O467" t="s">
        <v>443</v>
      </c>
    </row>
    <row r="468" spans="1:16" ht="12.75" customHeight="1" x14ac:dyDescent="0.25">
      <c r="A468" t="s">
        <v>1072</v>
      </c>
      <c r="B468" t="s">
        <v>1073</v>
      </c>
      <c r="K468" s="40" t="s">
        <v>1034</v>
      </c>
      <c r="L468" t="s">
        <v>503</v>
      </c>
      <c r="M468" t="s">
        <v>180</v>
      </c>
      <c r="N468" t="s">
        <v>504</v>
      </c>
      <c r="O468" t="s">
        <v>443</v>
      </c>
    </row>
    <row r="469" spans="1:16" ht="12.75" customHeight="1" x14ac:dyDescent="0.25">
      <c r="A469" t="s">
        <v>1074</v>
      </c>
      <c r="B469" t="s">
        <v>1075</v>
      </c>
      <c r="K469" s="40" t="s">
        <v>1034</v>
      </c>
      <c r="L469" t="s">
        <v>503</v>
      </c>
      <c r="M469" t="s">
        <v>180</v>
      </c>
      <c r="N469" t="s">
        <v>504</v>
      </c>
      <c r="O469" t="s">
        <v>443</v>
      </c>
    </row>
    <row r="470" spans="1:16" ht="12.75" customHeight="1" x14ac:dyDescent="0.25">
      <c r="A470" t="s">
        <v>1076</v>
      </c>
      <c r="B470" t="s">
        <v>1077</v>
      </c>
      <c r="K470" s="40" t="s">
        <v>1034</v>
      </c>
      <c r="L470" t="s">
        <v>503</v>
      </c>
      <c r="M470" t="s">
        <v>223</v>
      </c>
      <c r="N470" t="s">
        <v>544</v>
      </c>
      <c r="O470" t="s">
        <v>443</v>
      </c>
    </row>
    <row r="471" spans="1:16" ht="12.75" customHeight="1" x14ac:dyDescent="0.25">
      <c r="A471" t="s">
        <v>1078</v>
      </c>
      <c r="B471" t="s">
        <v>1079</v>
      </c>
      <c r="K471" s="40" t="s">
        <v>1034</v>
      </c>
      <c r="L471" t="s">
        <v>503</v>
      </c>
      <c r="M471" t="s">
        <v>12</v>
      </c>
      <c r="N471" t="s">
        <v>516</v>
      </c>
      <c r="O471" t="s">
        <v>443</v>
      </c>
    </row>
    <row r="472" spans="1:16" ht="12.75" customHeight="1" x14ac:dyDescent="0.25">
      <c r="A472" t="s">
        <v>1080</v>
      </c>
      <c r="B472" t="s">
        <v>1081</v>
      </c>
      <c r="K472" s="40" t="s">
        <v>1034</v>
      </c>
      <c r="L472" t="s">
        <v>503</v>
      </c>
      <c r="M472" t="s">
        <v>12</v>
      </c>
      <c r="N472" t="s">
        <v>516</v>
      </c>
      <c r="O472" t="s">
        <v>443</v>
      </c>
    </row>
    <row r="473" spans="1:16" ht="12.75" customHeight="1" x14ac:dyDescent="0.25">
      <c r="A473" t="s">
        <v>1082</v>
      </c>
      <c r="B473" t="s">
        <v>1083</v>
      </c>
      <c r="K473" s="40" t="s">
        <v>1034</v>
      </c>
      <c r="L473" t="s">
        <v>503</v>
      </c>
      <c r="M473" t="s">
        <v>12</v>
      </c>
      <c r="N473" t="s">
        <v>516</v>
      </c>
      <c r="O473" t="s">
        <v>443</v>
      </c>
    </row>
    <row r="474" spans="1:16" ht="12.75" customHeight="1" x14ac:dyDescent="0.25">
      <c r="A474" t="s">
        <v>1084</v>
      </c>
      <c r="B474" t="s">
        <v>1085</v>
      </c>
      <c r="K474" s="40" t="s">
        <v>1034</v>
      </c>
      <c r="L474" t="s">
        <v>503</v>
      </c>
      <c r="M474" t="s">
        <v>12</v>
      </c>
      <c r="N474" t="s">
        <v>516</v>
      </c>
      <c r="O474" t="s">
        <v>443</v>
      </c>
    </row>
    <row r="475" spans="1:16" ht="12.75" customHeight="1" x14ac:dyDescent="0.25">
      <c r="A475" t="s">
        <v>1086</v>
      </c>
      <c r="B475" t="s">
        <v>1087</v>
      </c>
      <c r="K475" s="40" t="s">
        <v>1034</v>
      </c>
      <c r="L475" t="s">
        <v>503</v>
      </c>
      <c r="M475" t="s">
        <v>6</v>
      </c>
      <c r="N475" t="s">
        <v>508</v>
      </c>
      <c r="O475" t="s">
        <v>443</v>
      </c>
    </row>
    <row r="476" spans="1:16" ht="12.75" customHeight="1" x14ac:dyDescent="0.25">
      <c r="A476" t="s">
        <v>1088</v>
      </c>
      <c r="B476" t="s">
        <v>1089</v>
      </c>
      <c r="K476" s="40" t="s">
        <v>1034</v>
      </c>
      <c r="L476" t="s">
        <v>1090</v>
      </c>
      <c r="M476" t="s">
        <v>17</v>
      </c>
      <c r="N476" t="s">
        <v>1091</v>
      </c>
      <c r="O476" t="s">
        <v>871</v>
      </c>
    </row>
    <row r="477" spans="1:16" ht="12.75" customHeight="1" x14ac:dyDescent="0.25">
      <c r="A477" t="s">
        <v>1092</v>
      </c>
      <c r="B477" t="s">
        <v>1093</v>
      </c>
      <c r="K477" s="40" t="s">
        <v>1034</v>
      </c>
      <c r="L477" t="s">
        <v>1090</v>
      </c>
      <c r="M477" t="s">
        <v>17</v>
      </c>
      <c r="N477" t="s">
        <v>1091</v>
      </c>
      <c r="O477" t="s">
        <v>871</v>
      </c>
    </row>
    <row r="478" spans="1:16" ht="12.75" customHeight="1" x14ac:dyDescent="0.25">
      <c r="A478" t="s">
        <v>1094</v>
      </c>
      <c r="B478" t="s">
        <v>1095</v>
      </c>
      <c r="K478" s="41" t="s">
        <v>441</v>
      </c>
      <c r="L478" t="s">
        <v>1090</v>
      </c>
      <c r="M478" t="s">
        <v>17</v>
      </c>
      <c r="N478" t="s">
        <v>1091</v>
      </c>
      <c r="O478" t="s">
        <v>871</v>
      </c>
      <c r="P478" t="s">
        <v>1096</v>
      </c>
    </row>
    <row r="479" spans="1:16" ht="12.75" customHeight="1" x14ac:dyDescent="0.25">
      <c r="A479" t="s">
        <v>1097</v>
      </c>
      <c r="B479" t="s">
        <v>1098</v>
      </c>
      <c r="K479" s="41" t="s">
        <v>441</v>
      </c>
      <c r="L479" t="s">
        <v>1090</v>
      </c>
      <c r="M479" t="s">
        <v>17</v>
      </c>
      <c r="N479" t="s">
        <v>1091</v>
      </c>
      <c r="O479" t="s">
        <v>871</v>
      </c>
    </row>
    <row r="480" spans="1:16" ht="12.75" customHeight="1" x14ac:dyDescent="0.25">
      <c r="A480" t="s">
        <v>1099</v>
      </c>
      <c r="B480" t="s">
        <v>1100</v>
      </c>
      <c r="K480" s="41" t="s">
        <v>441</v>
      </c>
      <c r="L480" t="s">
        <v>1090</v>
      </c>
      <c r="M480" t="s">
        <v>17</v>
      </c>
      <c r="N480" t="s">
        <v>1091</v>
      </c>
      <c r="O480" t="s">
        <v>871</v>
      </c>
    </row>
    <row r="481" spans="1:16" ht="12.75" customHeight="1" x14ac:dyDescent="0.25">
      <c r="A481" t="s">
        <v>1101</v>
      </c>
      <c r="B481" t="s">
        <v>1102</v>
      </c>
      <c r="K481" s="41" t="s">
        <v>441</v>
      </c>
      <c r="L481" t="s">
        <v>1090</v>
      </c>
      <c r="M481" t="s">
        <v>17</v>
      </c>
      <c r="N481" t="s">
        <v>1091</v>
      </c>
      <c r="O481" t="s">
        <v>871</v>
      </c>
    </row>
    <row r="482" spans="1:16" ht="12.75" customHeight="1" x14ac:dyDescent="0.25">
      <c r="A482" t="s">
        <v>1103</v>
      </c>
      <c r="B482" t="s">
        <v>1104</v>
      </c>
      <c r="K482" s="41" t="s">
        <v>441</v>
      </c>
      <c r="L482" t="s">
        <v>1090</v>
      </c>
      <c r="M482" t="s">
        <v>17</v>
      </c>
      <c r="N482" t="s">
        <v>1091</v>
      </c>
      <c r="O482" t="s">
        <v>871</v>
      </c>
    </row>
    <row r="483" spans="1:16" ht="12.75" customHeight="1" x14ac:dyDescent="0.25">
      <c r="A483" t="s">
        <v>1105</v>
      </c>
      <c r="B483" t="s">
        <v>1106</v>
      </c>
      <c r="K483" s="41" t="s">
        <v>441</v>
      </c>
      <c r="L483" t="s">
        <v>1090</v>
      </c>
      <c r="M483" t="s">
        <v>17</v>
      </c>
      <c r="N483" t="s">
        <v>1091</v>
      </c>
      <c r="O483" t="s">
        <v>871</v>
      </c>
    </row>
    <row r="484" spans="1:16" ht="12.75" customHeight="1" x14ac:dyDescent="0.25">
      <c r="A484" t="s">
        <v>1107</v>
      </c>
      <c r="B484" t="s">
        <v>1108</v>
      </c>
      <c r="K484" s="42" t="s">
        <v>863</v>
      </c>
      <c r="L484" s="42" t="s">
        <v>1090</v>
      </c>
      <c r="O484" s="42" t="s">
        <v>871</v>
      </c>
      <c r="P484" s="42" t="s">
        <v>1109</v>
      </c>
    </row>
    <row r="485" spans="1:16" ht="12.75" customHeight="1" x14ac:dyDescent="0.25">
      <c r="A485" t="s">
        <v>1110</v>
      </c>
      <c r="B485" t="s">
        <v>1111</v>
      </c>
      <c r="K485" s="42" t="s">
        <v>863</v>
      </c>
      <c r="L485" s="42" t="s">
        <v>863</v>
      </c>
      <c r="M485" s="42" t="s">
        <v>863</v>
      </c>
      <c r="N485" s="42" t="s">
        <v>863</v>
      </c>
      <c r="O485" s="42" t="s">
        <v>863</v>
      </c>
      <c r="P485" s="42" t="s">
        <v>1109</v>
      </c>
    </row>
  </sheetData>
  <autoFilter ref="A1:Q485" xr:uid="{90D93B1F-C990-40E4-96CD-95C503D17E8B}"/>
  <conditionalFormatting sqref="A366:A367">
    <cfRule type="duplicateValues" dxfId="0" priority="1"/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06532A-2B81-41D4-9E8C-3707DE7CC860}">
  <sheetPr codeName="Sheet6"/>
  <dimension ref="A1:Q2000"/>
  <sheetViews>
    <sheetView topLeftCell="A4" workbookViewId="0">
      <selection activeCell="J22" sqref="J22:K22"/>
    </sheetView>
  </sheetViews>
  <sheetFormatPr defaultRowHeight="15" x14ac:dyDescent="0.25"/>
  <cols>
    <col min="1" max="1" width="8.85546875" customWidth="1"/>
    <col min="2" max="2" width="19.5703125" customWidth="1"/>
    <col min="3" max="3" width="16.5703125" customWidth="1"/>
    <col min="4" max="4" width="9" customWidth="1"/>
    <col min="5" max="5" width="9.28515625" style="3" customWidth="1"/>
    <col min="6" max="6" width="9.42578125" style="3" customWidth="1"/>
    <col min="7" max="7" width="31.140625" customWidth="1"/>
    <col min="8" max="8" width="9.140625" customWidth="1"/>
    <col min="9" max="10" width="9.7109375" customWidth="1"/>
    <col min="11" max="11" width="11.42578125" customWidth="1"/>
    <col min="12" max="12" width="11.140625" customWidth="1"/>
    <col min="13" max="13" width="14.140625" customWidth="1"/>
    <col min="14" max="14" width="9.7109375" style="88" customWidth="1"/>
    <col min="15" max="16" width="9.5703125" style="88" customWidth="1"/>
    <col min="17" max="17" width="9.7109375" customWidth="1"/>
  </cols>
  <sheetData>
    <row r="1" spans="1:17" x14ac:dyDescent="0.25">
      <c r="A1" t="s">
        <v>1284</v>
      </c>
      <c r="Q1" s="89" t="s">
        <v>1285</v>
      </c>
    </row>
    <row r="2" spans="1:17" x14ac:dyDescent="0.25">
      <c r="A2" t="s">
        <v>1286</v>
      </c>
    </row>
    <row r="3" spans="1:17" x14ac:dyDescent="0.25">
      <c r="N3"/>
      <c r="O3"/>
      <c r="P3"/>
    </row>
    <row r="4" spans="1:17" s="90" customFormat="1" ht="90" x14ac:dyDescent="0.25">
      <c r="A4" s="90" t="s">
        <v>1287</v>
      </c>
      <c r="B4" s="90" t="s">
        <v>1288</v>
      </c>
      <c r="C4" s="90" t="s">
        <v>1289</v>
      </c>
      <c r="D4" s="90" t="s">
        <v>1290</v>
      </c>
      <c r="E4" s="91" t="s">
        <v>1291</v>
      </c>
      <c r="F4" s="91" t="s">
        <v>1292</v>
      </c>
      <c r="G4" t="s">
        <v>1293</v>
      </c>
      <c r="H4" s="90" t="s">
        <v>1294</v>
      </c>
      <c r="I4" t="s">
        <v>434</v>
      </c>
      <c r="J4" t="s">
        <v>435</v>
      </c>
      <c r="K4" s="90" t="s">
        <v>1295</v>
      </c>
      <c r="L4" s="90" t="s">
        <v>1296</v>
      </c>
      <c r="M4" s="90" t="s">
        <v>1297</v>
      </c>
      <c r="N4" s="90" t="s">
        <v>1298</v>
      </c>
      <c r="O4" s="92" t="s">
        <v>1299</v>
      </c>
      <c r="P4" s="92" t="s">
        <v>1300</v>
      </c>
      <c r="Q4" s="92" t="s">
        <v>1301</v>
      </c>
    </row>
    <row r="5" spans="1:17" x14ac:dyDescent="0.25">
      <c r="A5" t="s">
        <v>1321</v>
      </c>
      <c r="B5" t="s">
        <v>1322</v>
      </c>
      <c r="C5" t="s">
        <v>1323</v>
      </c>
      <c r="D5" t="s">
        <v>1321</v>
      </c>
      <c r="E5" t="s">
        <v>1324</v>
      </c>
      <c r="F5" t="s">
        <v>1325</v>
      </c>
      <c r="G5" t="s">
        <v>1326</v>
      </c>
      <c r="H5" t="s">
        <v>1323</v>
      </c>
      <c r="I5" t="s">
        <v>503</v>
      </c>
      <c r="J5" t="s">
        <v>6</v>
      </c>
      <c r="K5" t="s">
        <v>367</v>
      </c>
      <c r="L5" t="s">
        <v>1327</v>
      </c>
      <c r="M5" s="93">
        <v>5.0599999999999996</v>
      </c>
      <c r="O5" s="94">
        <v>5.0599999999999996</v>
      </c>
      <c r="P5" s="88">
        <v>18.29</v>
      </c>
      <c r="Q5" t="s">
        <v>1285</v>
      </c>
    </row>
    <row r="6" spans="1:17" x14ac:dyDescent="0.25">
      <c r="A6" t="s">
        <v>1321</v>
      </c>
      <c r="B6" t="s">
        <v>1322</v>
      </c>
      <c r="C6" t="s">
        <v>1323</v>
      </c>
      <c r="D6" t="s">
        <v>1321</v>
      </c>
      <c r="E6" t="s">
        <v>1324</v>
      </c>
      <c r="F6" t="s">
        <v>1325</v>
      </c>
      <c r="G6" t="s">
        <v>1326</v>
      </c>
      <c r="H6" t="s">
        <v>1323</v>
      </c>
      <c r="I6" t="s">
        <v>503</v>
      </c>
      <c r="J6" t="s">
        <v>12</v>
      </c>
      <c r="K6" t="s">
        <v>369</v>
      </c>
      <c r="L6" t="s">
        <v>1328</v>
      </c>
      <c r="M6" s="93">
        <v>7.4</v>
      </c>
      <c r="O6" s="94">
        <v>7.4</v>
      </c>
      <c r="P6" s="88">
        <v>24.2</v>
      </c>
      <c r="Q6" t="s">
        <v>1285</v>
      </c>
    </row>
    <row r="7" spans="1:17" x14ac:dyDescent="0.25">
      <c r="A7" t="s">
        <v>1321</v>
      </c>
      <c r="B7" t="s">
        <v>1322</v>
      </c>
      <c r="C7" t="s">
        <v>1323</v>
      </c>
      <c r="D7" t="s">
        <v>1321</v>
      </c>
      <c r="E7" t="s">
        <v>1324</v>
      </c>
      <c r="F7" t="s">
        <v>1325</v>
      </c>
      <c r="G7" t="s">
        <v>1326</v>
      </c>
      <c r="H7" t="s">
        <v>1323</v>
      </c>
      <c r="I7" t="s">
        <v>503</v>
      </c>
      <c r="J7" t="s">
        <v>180</v>
      </c>
      <c r="K7" t="s">
        <v>372</v>
      </c>
      <c r="L7" t="s">
        <v>1329</v>
      </c>
      <c r="M7" s="93">
        <v>13.42</v>
      </c>
      <c r="O7" s="94">
        <v>13.42</v>
      </c>
      <c r="P7" s="88">
        <v>48.02</v>
      </c>
      <c r="Q7" t="s">
        <v>1285</v>
      </c>
    </row>
    <row r="8" spans="1:17" x14ac:dyDescent="0.25">
      <c r="A8" t="s">
        <v>1321</v>
      </c>
      <c r="B8" t="s">
        <v>1322</v>
      </c>
      <c r="C8" t="s">
        <v>1323</v>
      </c>
      <c r="D8" t="s">
        <v>1321</v>
      </c>
      <c r="E8" t="s">
        <v>1324</v>
      </c>
      <c r="F8" t="s">
        <v>1325</v>
      </c>
      <c r="G8" t="s">
        <v>1326</v>
      </c>
      <c r="H8" t="s">
        <v>1323</v>
      </c>
      <c r="I8" t="s">
        <v>503</v>
      </c>
      <c r="J8" t="s">
        <v>223</v>
      </c>
      <c r="K8" t="s">
        <v>373</v>
      </c>
      <c r="L8" t="s">
        <v>1330</v>
      </c>
      <c r="M8" s="93">
        <v>9.74</v>
      </c>
      <c r="O8" s="94">
        <v>9.74</v>
      </c>
      <c r="P8" s="88">
        <v>34.67</v>
      </c>
      <c r="Q8" t="s">
        <v>1285</v>
      </c>
    </row>
    <row r="9" spans="1:17" x14ac:dyDescent="0.25">
      <c r="A9" t="s">
        <v>1321</v>
      </c>
      <c r="B9" t="s">
        <v>1322</v>
      </c>
      <c r="C9" t="s">
        <v>1323</v>
      </c>
      <c r="D9" t="s">
        <v>1321</v>
      </c>
      <c r="E9" t="s">
        <v>1324</v>
      </c>
      <c r="F9" t="s">
        <v>1331</v>
      </c>
      <c r="G9" t="s">
        <v>1332</v>
      </c>
      <c r="H9" t="s">
        <v>1323</v>
      </c>
      <c r="I9" t="s">
        <v>503</v>
      </c>
      <c r="J9" t="s">
        <v>6</v>
      </c>
      <c r="K9" t="s">
        <v>367</v>
      </c>
      <c r="L9" t="s">
        <v>1333</v>
      </c>
      <c r="M9" s="93">
        <v>5.0599999999999996</v>
      </c>
      <c r="O9" s="94">
        <v>5.0599999999999996</v>
      </c>
      <c r="P9" s="88">
        <v>18.29</v>
      </c>
      <c r="Q9" t="s">
        <v>1285</v>
      </c>
    </row>
    <row r="10" spans="1:17" x14ac:dyDescent="0.25">
      <c r="A10" t="s">
        <v>1321</v>
      </c>
      <c r="B10" t="s">
        <v>1322</v>
      </c>
      <c r="C10" t="s">
        <v>1323</v>
      </c>
      <c r="D10" t="s">
        <v>1321</v>
      </c>
      <c r="E10" t="s">
        <v>1324</v>
      </c>
      <c r="F10" t="s">
        <v>1331</v>
      </c>
      <c r="G10" t="s">
        <v>1332</v>
      </c>
      <c r="H10" t="s">
        <v>1323</v>
      </c>
      <c r="I10" t="s">
        <v>503</v>
      </c>
      <c r="J10" t="s">
        <v>12</v>
      </c>
      <c r="K10" t="s">
        <v>369</v>
      </c>
      <c r="L10" t="s">
        <v>1334</v>
      </c>
      <c r="M10" s="93">
        <v>7.4</v>
      </c>
      <c r="O10" s="94">
        <v>7.4</v>
      </c>
      <c r="P10" s="88">
        <v>24.2</v>
      </c>
      <c r="Q10" t="s">
        <v>1285</v>
      </c>
    </row>
    <row r="11" spans="1:17" x14ac:dyDescent="0.25">
      <c r="A11" t="s">
        <v>1321</v>
      </c>
      <c r="B11" t="s">
        <v>1322</v>
      </c>
      <c r="C11" t="s">
        <v>1323</v>
      </c>
      <c r="D11" t="s">
        <v>1321</v>
      </c>
      <c r="E11" t="s">
        <v>1324</v>
      </c>
      <c r="F11" t="s">
        <v>1331</v>
      </c>
      <c r="G11" t="s">
        <v>1332</v>
      </c>
      <c r="H11" t="s">
        <v>1323</v>
      </c>
      <c r="I11" t="s">
        <v>503</v>
      </c>
      <c r="J11" t="s">
        <v>180</v>
      </c>
      <c r="K11" t="s">
        <v>372</v>
      </c>
      <c r="L11" t="s">
        <v>1335</v>
      </c>
      <c r="M11" s="93">
        <v>13.42</v>
      </c>
      <c r="O11" s="94">
        <v>13.42</v>
      </c>
      <c r="P11" s="88">
        <v>48.02</v>
      </c>
      <c r="Q11" t="s">
        <v>1285</v>
      </c>
    </row>
    <row r="12" spans="1:17" x14ac:dyDescent="0.25">
      <c r="A12" t="s">
        <v>1321</v>
      </c>
      <c r="B12" t="s">
        <v>1322</v>
      </c>
      <c r="C12" t="s">
        <v>1323</v>
      </c>
      <c r="D12" t="s">
        <v>1321</v>
      </c>
      <c r="E12" t="s">
        <v>1324</v>
      </c>
      <c r="F12" t="s">
        <v>1331</v>
      </c>
      <c r="G12" t="s">
        <v>1332</v>
      </c>
      <c r="H12" t="s">
        <v>1323</v>
      </c>
      <c r="I12" t="s">
        <v>503</v>
      </c>
      <c r="J12" t="s">
        <v>223</v>
      </c>
      <c r="K12" t="s">
        <v>373</v>
      </c>
      <c r="L12" t="s">
        <v>1336</v>
      </c>
      <c r="M12" s="93">
        <v>9.74</v>
      </c>
      <c r="O12" s="94">
        <v>9.74</v>
      </c>
      <c r="P12" s="88">
        <v>34.67</v>
      </c>
      <c r="Q12" t="s">
        <v>1285</v>
      </c>
    </row>
    <row r="13" spans="1:17" x14ac:dyDescent="0.25">
      <c r="A13" t="s">
        <v>1321</v>
      </c>
      <c r="B13" t="s">
        <v>1322</v>
      </c>
      <c r="C13" t="s">
        <v>1323</v>
      </c>
      <c r="D13" t="s">
        <v>1321</v>
      </c>
      <c r="E13" t="s">
        <v>1324</v>
      </c>
      <c r="F13" t="s">
        <v>1337</v>
      </c>
      <c r="G13" t="s">
        <v>1338</v>
      </c>
      <c r="H13" t="s">
        <v>1323</v>
      </c>
      <c r="I13" t="s">
        <v>503</v>
      </c>
      <c r="J13" t="s">
        <v>6</v>
      </c>
      <c r="K13" t="s">
        <v>367</v>
      </c>
      <c r="L13" t="s">
        <v>1339</v>
      </c>
      <c r="M13" s="93">
        <v>5.0599999999999996</v>
      </c>
      <c r="O13" s="94">
        <v>5.0599999999999996</v>
      </c>
      <c r="P13" s="88">
        <v>18.29</v>
      </c>
      <c r="Q13" t="s">
        <v>1285</v>
      </c>
    </row>
    <row r="14" spans="1:17" x14ac:dyDescent="0.25">
      <c r="A14" t="s">
        <v>1321</v>
      </c>
      <c r="B14" t="s">
        <v>1322</v>
      </c>
      <c r="C14" t="s">
        <v>1323</v>
      </c>
      <c r="D14" t="s">
        <v>1321</v>
      </c>
      <c r="E14" t="s">
        <v>1324</v>
      </c>
      <c r="F14" t="s">
        <v>1337</v>
      </c>
      <c r="G14" t="s">
        <v>1338</v>
      </c>
      <c r="H14" t="s">
        <v>1323</v>
      </c>
      <c r="I14" t="s">
        <v>503</v>
      </c>
      <c r="J14" t="s">
        <v>12</v>
      </c>
      <c r="K14" t="s">
        <v>369</v>
      </c>
      <c r="L14" t="s">
        <v>1340</v>
      </c>
      <c r="M14" s="93">
        <v>7.4</v>
      </c>
      <c r="O14" s="94">
        <v>7.4</v>
      </c>
      <c r="P14" s="88">
        <v>24.2</v>
      </c>
      <c r="Q14" t="s">
        <v>1285</v>
      </c>
    </row>
    <row r="15" spans="1:17" x14ac:dyDescent="0.25">
      <c r="A15" t="s">
        <v>1321</v>
      </c>
      <c r="B15" t="s">
        <v>1322</v>
      </c>
      <c r="C15" t="s">
        <v>1323</v>
      </c>
      <c r="D15" t="s">
        <v>1321</v>
      </c>
      <c r="E15" t="s">
        <v>1324</v>
      </c>
      <c r="F15" t="s">
        <v>1337</v>
      </c>
      <c r="G15" t="s">
        <v>1338</v>
      </c>
      <c r="H15" t="s">
        <v>1323</v>
      </c>
      <c r="I15" t="s">
        <v>503</v>
      </c>
      <c r="J15" t="s">
        <v>180</v>
      </c>
      <c r="K15" t="s">
        <v>372</v>
      </c>
      <c r="L15" t="s">
        <v>1341</v>
      </c>
      <c r="M15" s="93">
        <v>13.42</v>
      </c>
      <c r="O15" s="94">
        <v>13.42</v>
      </c>
      <c r="P15" s="88">
        <v>48.02</v>
      </c>
      <c r="Q15" t="s">
        <v>1285</v>
      </c>
    </row>
    <row r="16" spans="1:17" x14ac:dyDescent="0.25">
      <c r="A16" t="s">
        <v>1321</v>
      </c>
      <c r="B16" t="s">
        <v>1322</v>
      </c>
      <c r="C16" t="s">
        <v>1323</v>
      </c>
      <c r="D16" t="s">
        <v>1321</v>
      </c>
      <c r="E16" t="s">
        <v>1342</v>
      </c>
      <c r="F16" t="s">
        <v>1343</v>
      </c>
      <c r="G16" t="s">
        <v>1344</v>
      </c>
      <c r="H16" t="s">
        <v>1323</v>
      </c>
      <c r="I16" t="s">
        <v>503</v>
      </c>
      <c r="J16" t="s">
        <v>6</v>
      </c>
      <c r="K16" t="s">
        <v>367</v>
      </c>
      <c r="L16" t="s">
        <v>1345</v>
      </c>
      <c r="M16" s="93">
        <v>5.0599999999999996</v>
      </c>
      <c r="O16" s="94">
        <v>5.0599999999999996</v>
      </c>
      <c r="P16" s="88">
        <v>18.29</v>
      </c>
      <c r="Q16" t="s">
        <v>1285</v>
      </c>
    </row>
    <row r="17" spans="1:17" x14ac:dyDescent="0.25">
      <c r="A17" t="s">
        <v>1321</v>
      </c>
      <c r="B17" t="s">
        <v>1322</v>
      </c>
      <c r="C17" t="s">
        <v>1323</v>
      </c>
      <c r="D17" t="s">
        <v>1321</v>
      </c>
      <c r="E17" t="s">
        <v>1342</v>
      </c>
      <c r="F17" t="s">
        <v>1343</v>
      </c>
      <c r="G17" t="s">
        <v>1344</v>
      </c>
      <c r="H17" t="s">
        <v>1323</v>
      </c>
      <c r="I17" t="s">
        <v>503</v>
      </c>
      <c r="J17" t="s">
        <v>12</v>
      </c>
      <c r="K17" t="s">
        <v>369</v>
      </c>
      <c r="L17" t="s">
        <v>1346</v>
      </c>
      <c r="M17" s="93">
        <v>7.4</v>
      </c>
      <c r="O17" s="94">
        <v>7.4</v>
      </c>
      <c r="P17" s="88">
        <v>24.2</v>
      </c>
      <c r="Q17" t="s">
        <v>1285</v>
      </c>
    </row>
    <row r="18" spans="1:17" s="88" customFormat="1" x14ac:dyDescent="0.25">
      <c r="A18" t="s">
        <v>1321</v>
      </c>
      <c r="B18" t="s">
        <v>1322</v>
      </c>
      <c r="C18" t="s">
        <v>1323</v>
      </c>
      <c r="D18" t="s">
        <v>1321</v>
      </c>
      <c r="E18" t="s">
        <v>1342</v>
      </c>
      <c r="F18" t="s">
        <v>1343</v>
      </c>
      <c r="G18" t="s">
        <v>1344</v>
      </c>
      <c r="H18" t="s">
        <v>1323</v>
      </c>
      <c r="I18" t="s">
        <v>503</v>
      </c>
      <c r="J18" t="s">
        <v>180</v>
      </c>
      <c r="K18" t="s">
        <v>372</v>
      </c>
      <c r="L18" t="s">
        <v>1347</v>
      </c>
      <c r="M18" s="93">
        <v>13.42</v>
      </c>
      <c r="O18" s="94">
        <v>13.42</v>
      </c>
      <c r="P18" s="88">
        <v>48.02</v>
      </c>
      <c r="Q18" t="s">
        <v>1285</v>
      </c>
    </row>
    <row r="19" spans="1:17" s="88" customFormat="1" x14ac:dyDescent="0.25">
      <c r="A19" t="s">
        <v>1321</v>
      </c>
      <c r="B19" t="s">
        <v>1322</v>
      </c>
      <c r="C19" t="s">
        <v>1323</v>
      </c>
      <c r="D19" t="s">
        <v>1321</v>
      </c>
      <c r="E19" t="s">
        <v>1342</v>
      </c>
      <c r="F19" t="s">
        <v>1343</v>
      </c>
      <c r="G19" t="s">
        <v>1344</v>
      </c>
      <c r="H19" t="s">
        <v>1323</v>
      </c>
      <c r="I19" t="s">
        <v>503</v>
      </c>
      <c r="J19" t="s">
        <v>223</v>
      </c>
      <c r="K19" t="s">
        <v>373</v>
      </c>
      <c r="L19" t="s">
        <v>1348</v>
      </c>
      <c r="M19" s="93">
        <v>9.74</v>
      </c>
      <c r="O19" s="94">
        <v>9.74</v>
      </c>
      <c r="P19" s="88">
        <v>34.67</v>
      </c>
      <c r="Q19" t="s">
        <v>1285</v>
      </c>
    </row>
    <row r="20" spans="1:17" s="88" customFormat="1" x14ac:dyDescent="0.25">
      <c r="A20" t="s">
        <v>1321</v>
      </c>
      <c r="B20" t="s">
        <v>1322</v>
      </c>
      <c r="C20" t="s">
        <v>1323</v>
      </c>
      <c r="D20" t="s">
        <v>1321</v>
      </c>
      <c r="E20" t="s">
        <v>1349</v>
      </c>
      <c r="F20" t="s">
        <v>1349</v>
      </c>
      <c r="G20" t="s">
        <v>1350</v>
      </c>
      <c r="H20" t="s">
        <v>1323</v>
      </c>
      <c r="I20" t="s">
        <v>503</v>
      </c>
      <c r="J20" t="s">
        <v>6</v>
      </c>
      <c r="K20" t="s">
        <v>367</v>
      </c>
      <c r="L20" t="s">
        <v>1351</v>
      </c>
      <c r="M20" s="93">
        <v>5.0599999999999996</v>
      </c>
      <c r="O20" s="94">
        <v>5.0599999999999996</v>
      </c>
      <c r="P20" s="88">
        <v>18.29</v>
      </c>
      <c r="Q20" t="s">
        <v>1285</v>
      </c>
    </row>
    <row r="21" spans="1:17" s="88" customFormat="1" x14ac:dyDescent="0.25">
      <c r="A21" t="s">
        <v>1321</v>
      </c>
      <c r="B21" t="s">
        <v>1322</v>
      </c>
      <c r="C21" t="s">
        <v>1323</v>
      </c>
      <c r="D21" t="s">
        <v>1321</v>
      </c>
      <c r="E21" t="s">
        <v>1349</v>
      </c>
      <c r="F21" t="s">
        <v>1349</v>
      </c>
      <c r="G21" t="s">
        <v>1350</v>
      </c>
      <c r="H21" t="s">
        <v>1323</v>
      </c>
      <c r="I21" t="s">
        <v>503</v>
      </c>
      <c r="J21" t="s">
        <v>12</v>
      </c>
      <c r="K21" t="s">
        <v>369</v>
      </c>
      <c r="L21" t="s">
        <v>1352</v>
      </c>
      <c r="M21" s="93">
        <v>7.4</v>
      </c>
      <c r="O21" s="94">
        <v>7.4</v>
      </c>
      <c r="P21" s="88">
        <v>24.2</v>
      </c>
      <c r="Q21" t="s">
        <v>1285</v>
      </c>
    </row>
    <row r="22" spans="1:17" s="88" customFormat="1" x14ac:dyDescent="0.25">
      <c r="A22" t="s">
        <v>1321</v>
      </c>
      <c r="B22" t="s">
        <v>1322</v>
      </c>
      <c r="C22" t="s">
        <v>1323</v>
      </c>
      <c r="D22" t="s">
        <v>1321</v>
      </c>
      <c r="E22" t="s">
        <v>1349</v>
      </c>
      <c r="F22" t="s">
        <v>1353</v>
      </c>
      <c r="G22" t="s">
        <v>1354</v>
      </c>
      <c r="H22" t="s">
        <v>1323</v>
      </c>
      <c r="I22" t="s">
        <v>503</v>
      </c>
      <c r="J22" t="s">
        <v>6</v>
      </c>
      <c r="K22" t="s">
        <v>367</v>
      </c>
      <c r="L22" t="s">
        <v>1355</v>
      </c>
      <c r="M22" s="93">
        <v>5.0599999999999996</v>
      </c>
      <c r="O22" s="94">
        <v>5.0599999999999996</v>
      </c>
      <c r="P22" s="88">
        <v>18.29</v>
      </c>
      <c r="Q22" t="s">
        <v>1285</v>
      </c>
    </row>
    <row r="23" spans="1:17" s="88" customFormat="1" x14ac:dyDescent="0.25">
      <c r="A23" t="s">
        <v>1321</v>
      </c>
      <c r="B23" t="s">
        <v>1322</v>
      </c>
      <c r="C23" t="s">
        <v>1323</v>
      </c>
      <c r="D23" t="s">
        <v>1321</v>
      </c>
      <c r="E23" t="s">
        <v>1349</v>
      </c>
      <c r="F23" t="s">
        <v>1353</v>
      </c>
      <c r="G23" t="s">
        <v>1354</v>
      </c>
      <c r="H23" t="s">
        <v>1323</v>
      </c>
      <c r="I23" t="s">
        <v>503</v>
      </c>
      <c r="J23" t="s">
        <v>12</v>
      </c>
      <c r="K23" t="s">
        <v>369</v>
      </c>
      <c r="L23" t="s">
        <v>1356</v>
      </c>
      <c r="M23" s="93">
        <v>7.4</v>
      </c>
      <c r="O23" s="94">
        <v>7.4</v>
      </c>
      <c r="P23" s="88">
        <v>24.2</v>
      </c>
      <c r="Q23" t="s">
        <v>1285</v>
      </c>
    </row>
    <row r="24" spans="1:17" s="88" customFormat="1" x14ac:dyDescent="0.25">
      <c r="A24" t="s">
        <v>1321</v>
      </c>
      <c r="B24" t="s">
        <v>1322</v>
      </c>
      <c r="C24" t="s">
        <v>1323</v>
      </c>
      <c r="D24" t="s">
        <v>1321</v>
      </c>
      <c r="E24" t="s">
        <v>1349</v>
      </c>
      <c r="F24" t="s">
        <v>1353</v>
      </c>
      <c r="G24" t="s">
        <v>1354</v>
      </c>
      <c r="H24" t="s">
        <v>1323</v>
      </c>
      <c r="I24" t="s">
        <v>503</v>
      </c>
      <c r="J24" t="s">
        <v>180</v>
      </c>
      <c r="K24" t="s">
        <v>372</v>
      </c>
      <c r="L24" t="s">
        <v>1357</v>
      </c>
      <c r="M24" s="93">
        <v>13.42</v>
      </c>
      <c r="O24" s="94">
        <v>13.42</v>
      </c>
      <c r="P24" s="88">
        <v>48.02</v>
      </c>
      <c r="Q24" t="s">
        <v>1285</v>
      </c>
    </row>
    <row r="25" spans="1:17" s="88" customFormat="1" x14ac:dyDescent="0.25">
      <c r="A25" t="s">
        <v>1321</v>
      </c>
      <c r="B25" t="s">
        <v>1322</v>
      </c>
      <c r="C25" t="s">
        <v>1323</v>
      </c>
      <c r="D25" t="s">
        <v>1321</v>
      </c>
      <c r="E25" t="s">
        <v>1349</v>
      </c>
      <c r="F25" t="s">
        <v>1353</v>
      </c>
      <c r="G25" t="s">
        <v>1354</v>
      </c>
      <c r="H25" t="s">
        <v>1323</v>
      </c>
      <c r="I25" t="s">
        <v>503</v>
      </c>
      <c r="J25" t="s">
        <v>223</v>
      </c>
      <c r="K25" t="s">
        <v>373</v>
      </c>
      <c r="L25" t="s">
        <v>1358</v>
      </c>
      <c r="M25" s="93">
        <v>9.74</v>
      </c>
      <c r="O25" s="94">
        <v>9.74</v>
      </c>
      <c r="P25" s="88">
        <v>34.67</v>
      </c>
      <c r="Q25" t="s">
        <v>1285</v>
      </c>
    </row>
    <row r="26" spans="1:17" s="88" customFormat="1" x14ac:dyDescent="0.25">
      <c r="A26" t="s">
        <v>1321</v>
      </c>
      <c r="B26" t="s">
        <v>1322</v>
      </c>
      <c r="C26" t="s">
        <v>1323</v>
      </c>
      <c r="D26" t="s">
        <v>1321</v>
      </c>
      <c r="E26" t="s">
        <v>1349</v>
      </c>
      <c r="F26" t="s">
        <v>1359</v>
      </c>
      <c r="G26" t="s">
        <v>1360</v>
      </c>
      <c r="H26" t="s">
        <v>1323</v>
      </c>
      <c r="I26" t="s">
        <v>503</v>
      </c>
      <c r="J26" t="s">
        <v>12</v>
      </c>
      <c r="K26" t="s">
        <v>369</v>
      </c>
      <c r="L26" t="s">
        <v>1361</v>
      </c>
      <c r="M26" s="93">
        <v>7.4</v>
      </c>
      <c r="O26" s="94">
        <v>7.4</v>
      </c>
      <c r="P26" s="88">
        <v>24.2</v>
      </c>
      <c r="Q26" t="s">
        <v>1285</v>
      </c>
    </row>
    <row r="27" spans="1:17" s="88" customFormat="1" x14ac:dyDescent="0.25">
      <c r="A27" t="s">
        <v>1321</v>
      </c>
      <c r="B27" t="s">
        <v>1322</v>
      </c>
      <c r="C27" t="s">
        <v>1323</v>
      </c>
      <c r="D27" t="s">
        <v>1321</v>
      </c>
      <c r="E27" t="s">
        <v>1349</v>
      </c>
      <c r="F27" t="s">
        <v>1359</v>
      </c>
      <c r="G27" t="s">
        <v>1360</v>
      </c>
      <c r="H27" t="s">
        <v>1323</v>
      </c>
      <c r="I27" t="s">
        <v>503</v>
      </c>
      <c r="J27" t="s">
        <v>180</v>
      </c>
      <c r="K27" t="s">
        <v>372</v>
      </c>
      <c r="L27" t="s">
        <v>1362</v>
      </c>
      <c r="M27" s="93">
        <v>13.42</v>
      </c>
      <c r="O27" s="94">
        <v>13.42</v>
      </c>
      <c r="P27" s="88">
        <v>48.02</v>
      </c>
      <c r="Q27" t="s">
        <v>1285</v>
      </c>
    </row>
    <row r="28" spans="1:17" s="88" customFormat="1" x14ac:dyDescent="0.25">
      <c r="A28" t="s">
        <v>1321</v>
      </c>
      <c r="B28" t="s">
        <v>1322</v>
      </c>
      <c r="C28" t="s">
        <v>1323</v>
      </c>
      <c r="D28" t="s">
        <v>1321</v>
      </c>
      <c r="E28" t="s">
        <v>1349</v>
      </c>
      <c r="F28" t="s">
        <v>1363</v>
      </c>
      <c r="G28" t="s">
        <v>1364</v>
      </c>
      <c r="H28" t="s">
        <v>1323</v>
      </c>
      <c r="I28" t="s">
        <v>503</v>
      </c>
      <c r="J28" t="s">
        <v>6</v>
      </c>
      <c r="K28" t="s">
        <v>367</v>
      </c>
      <c r="L28" t="s">
        <v>1365</v>
      </c>
      <c r="M28" s="93">
        <v>5.0599999999999996</v>
      </c>
      <c r="O28" s="94">
        <v>5.0599999999999996</v>
      </c>
      <c r="P28" s="88">
        <v>18.29</v>
      </c>
      <c r="Q28" t="s">
        <v>1285</v>
      </c>
    </row>
    <row r="29" spans="1:17" s="88" customFormat="1" x14ac:dyDescent="0.25">
      <c r="A29" t="s">
        <v>1321</v>
      </c>
      <c r="B29" t="s">
        <v>1322</v>
      </c>
      <c r="C29" t="s">
        <v>1323</v>
      </c>
      <c r="D29" t="s">
        <v>1321</v>
      </c>
      <c r="E29" t="s">
        <v>1349</v>
      </c>
      <c r="F29" t="s">
        <v>1366</v>
      </c>
      <c r="G29" t="s">
        <v>1367</v>
      </c>
      <c r="H29" t="s">
        <v>1323</v>
      </c>
      <c r="I29" t="s">
        <v>503</v>
      </c>
      <c r="J29" t="s">
        <v>6</v>
      </c>
      <c r="K29" t="s">
        <v>367</v>
      </c>
      <c r="L29" t="s">
        <v>1368</v>
      </c>
      <c r="M29" s="93">
        <v>5.0599999999999996</v>
      </c>
      <c r="O29" s="94">
        <v>5.0599999999999996</v>
      </c>
      <c r="P29" s="88">
        <v>18.29</v>
      </c>
      <c r="Q29" t="s">
        <v>1285</v>
      </c>
    </row>
    <row r="30" spans="1:17" s="88" customFormat="1" x14ac:dyDescent="0.25">
      <c r="A30" t="s">
        <v>1321</v>
      </c>
      <c r="B30" t="s">
        <v>1322</v>
      </c>
      <c r="C30" t="s">
        <v>1323</v>
      </c>
      <c r="D30" t="s">
        <v>1321</v>
      </c>
      <c r="E30" t="s">
        <v>1349</v>
      </c>
      <c r="F30" t="s">
        <v>1366</v>
      </c>
      <c r="G30" t="s">
        <v>1367</v>
      </c>
      <c r="H30" t="s">
        <v>1323</v>
      </c>
      <c r="I30" t="s">
        <v>503</v>
      </c>
      <c r="J30" t="s">
        <v>12</v>
      </c>
      <c r="K30" t="s">
        <v>369</v>
      </c>
      <c r="L30" t="s">
        <v>1369</v>
      </c>
      <c r="M30" s="93">
        <v>7.4</v>
      </c>
      <c r="O30" s="94">
        <v>7.4</v>
      </c>
      <c r="P30" s="88">
        <v>24.2</v>
      </c>
      <c r="Q30" t="s">
        <v>1285</v>
      </c>
    </row>
    <row r="31" spans="1:17" s="88" customFormat="1" x14ac:dyDescent="0.25">
      <c r="A31" t="s">
        <v>1321</v>
      </c>
      <c r="B31" t="s">
        <v>1322</v>
      </c>
      <c r="C31" t="s">
        <v>1323</v>
      </c>
      <c r="D31" t="s">
        <v>1321</v>
      </c>
      <c r="E31" t="s">
        <v>1349</v>
      </c>
      <c r="F31" t="s">
        <v>1366</v>
      </c>
      <c r="G31" t="s">
        <v>1367</v>
      </c>
      <c r="H31" t="s">
        <v>1323</v>
      </c>
      <c r="I31" t="s">
        <v>503</v>
      </c>
      <c r="J31" t="s">
        <v>180</v>
      </c>
      <c r="K31" t="s">
        <v>372</v>
      </c>
      <c r="L31" t="s">
        <v>1370</v>
      </c>
      <c r="M31" s="93">
        <v>13.42</v>
      </c>
      <c r="O31" s="94">
        <v>13.42</v>
      </c>
      <c r="P31" s="88">
        <v>48.02</v>
      </c>
      <c r="Q31" t="s">
        <v>1285</v>
      </c>
    </row>
    <row r="32" spans="1:17" s="88" customFormat="1" x14ac:dyDescent="0.25">
      <c r="A32" t="s">
        <v>1321</v>
      </c>
      <c r="B32" t="s">
        <v>1322</v>
      </c>
      <c r="C32" t="s">
        <v>1323</v>
      </c>
      <c r="D32" t="s">
        <v>1321</v>
      </c>
      <c r="E32" t="s">
        <v>1349</v>
      </c>
      <c r="F32" t="s">
        <v>1366</v>
      </c>
      <c r="G32" t="s">
        <v>1367</v>
      </c>
      <c r="H32" t="s">
        <v>1323</v>
      </c>
      <c r="I32" t="s">
        <v>503</v>
      </c>
      <c r="J32" t="s">
        <v>223</v>
      </c>
      <c r="K32" t="s">
        <v>373</v>
      </c>
      <c r="L32" t="s">
        <v>1371</v>
      </c>
      <c r="M32" s="93">
        <v>9.74</v>
      </c>
      <c r="O32" s="94">
        <v>9.74</v>
      </c>
      <c r="P32" s="88">
        <v>34.67</v>
      </c>
      <c r="Q32" t="s">
        <v>1285</v>
      </c>
    </row>
    <row r="33" spans="1:17" s="88" customFormat="1" x14ac:dyDescent="0.25">
      <c r="A33" t="s">
        <v>1321</v>
      </c>
      <c r="B33" t="s">
        <v>1322</v>
      </c>
      <c r="C33" t="s">
        <v>1323</v>
      </c>
      <c r="D33" t="s">
        <v>1321</v>
      </c>
      <c r="E33" t="s">
        <v>1349</v>
      </c>
      <c r="F33" t="s">
        <v>1372</v>
      </c>
      <c r="G33" t="s">
        <v>1373</v>
      </c>
      <c r="H33" t="s">
        <v>1323</v>
      </c>
      <c r="I33" t="s">
        <v>503</v>
      </c>
      <c r="J33" t="s">
        <v>6</v>
      </c>
      <c r="K33" t="s">
        <v>367</v>
      </c>
      <c r="L33" t="s">
        <v>1374</v>
      </c>
      <c r="M33" s="93">
        <v>5.0599999999999996</v>
      </c>
      <c r="O33" s="94">
        <v>5.0599999999999996</v>
      </c>
      <c r="P33" s="88">
        <v>18.29</v>
      </c>
      <c r="Q33" t="s">
        <v>1285</v>
      </c>
    </row>
    <row r="34" spans="1:17" s="88" customFormat="1" x14ac:dyDescent="0.25">
      <c r="A34" t="s">
        <v>1321</v>
      </c>
      <c r="B34" t="s">
        <v>1322</v>
      </c>
      <c r="C34" t="s">
        <v>1323</v>
      </c>
      <c r="D34" t="s">
        <v>1321</v>
      </c>
      <c r="E34" t="s">
        <v>1349</v>
      </c>
      <c r="F34" t="s">
        <v>1372</v>
      </c>
      <c r="G34" t="s">
        <v>1373</v>
      </c>
      <c r="H34" t="s">
        <v>1323</v>
      </c>
      <c r="I34" t="s">
        <v>503</v>
      </c>
      <c r="J34" t="s">
        <v>12</v>
      </c>
      <c r="K34" t="s">
        <v>369</v>
      </c>
      <c r="L34" t="s">
        <v>1375</v>
      </c>
      <c r="M34" s="93">
        <v>7.4</v>
      </c>
      <c r="O34" s="94">
        <v>7.4</v>
      </c>
      <c r="P34" s="88">
        <v>24.2</v>
      </c>
      <c r="Q34" t="s">
        <v>1285</v>
      </c>
    </row>
    <row r="35" spans="1:17" s="88" customFormat="1" x14ac:dyDescent="0.25">
      <c r="A35" t="s">
        <v>1321</v>
      </c>
      <c r="B35" t="s">
        <v>1322</v>
      </c>
      <c r="C35" t="s">
        <v>1323</v>
      </c>
      <c r="D35" t="s">
        <v>1321</v>
      </c>
      <c r="E35" t="s">
        <v>1349</v>
      </c>
      <c r="F35" t="s">
        <v>1372</v>
      </c>
      <c r="G35" t="s">
        <v>1373</v>
      </c>
      <c r="H35" t="s">
        <v>1323</v>
      </c>
      <c r="I35" t="s">
        <v>503</v>
      </c>
      <c r="J35" t="s">
        <v>180</v>
      </c>
      <c r="K35" t="s">
        <v>372</v>
      </c>
      <c r="L35" t="s">
        <v>1376</v>
      </c>
      <c r="M35" s="93">
        <v>13.42</v>
      </c>
      <c r="O35" s="94">
        <v>13.42</v>
      </c>
      <c r="P35" s="88">
        <v>48.02</v>
      </c>
      <c r="Q35" t="s">
        <v>1285</v>
      </c>
    </row>
    <row r="36" spans="1:17" s="88" customFormat="1" x14ac:dyDescent="0.25">
      <c r="A36" t="s">
        <v>1321</v>
      </c>
      <c r="B36" t="s">
        <v>1322</v>
      </c>
      <c r="C36" t="s">
        <v>1323</v>
      </c>
      <c r="D36" t="s">
        <v>1321</v>
      </c>
      <c r="E36" t="s">
        <v>1349</v>
      </c>
      <c r="F36" t="s">
        <v>1372</v>
      </c>
      <c r="G36" t="s">
        <v>1373</v>
      </c>
      <c r="H36" t="s">
        <v>1323</v>
      </c>
      <c r="I36" t="s">
        <v>503</v>
      </c>
      <c r="J36" t="s">
        <v>223</v>
      </c>
      <c r="K36" t="s">
        <v>373</v>
      </c>
      <c r="L36" t="s">
        <v>1377</v>
      </c>
      <c r="M36" s="93">
        <v>9.74</v>
      </c>
      <c r="O36" s="94">
        <v>9.74</v>
      </c>
      <c r="P36" s="88">
        <v>34.67</v>
      </c>
      <c r="Q36" t="s">
        <v>1285</v>
      </c>
    </row>
    <row r="37" spans="1:17" s="88" customFormat="1" x14ac:dyDescent="0.25">
      <c r="A37" t="s">
        <v>1321</v>
      </c>
      <c r="B37" t="s">
        <v>1322</v>
      </c>
      <c r="C37" t="s">
        <v>1323</v>
      </c>
      <c r="D37" t="s">
        <v>1321</v>
      </c>
      <c r="E37" t="s">
        <v>1349</v>
      </c>
      <c r="F37" t="s">
        <v>1378</v>
      </c>
      <c r="G37" t="s">
        <v>1379</v>
      </c>
      <c r="H37" t="s">
        <v>1323</v>
      </c>
      <c r="I37" t="s">
        <v>503</v>
      </c>
      <c r="J37" t="s">
        <v>6</v>
      </c>
      <c r="K37" t="s">
        <v>367</v>
      </c>
      <c r="L37" t="s">
        <v>1380</v>
      </c>
      <c r="M37" s="93">
        <v>5.0599999999999996</v>
      </c>
      <c r="O37" s="94">
        <v>5.0599999999999996</v>
      </c>
      <c r="P37" s="88">
        <v>18.29</v>
      </c>
      <c r="Q37" t="s">
        <v>1285</v>
      </c>
    </row>
    <row r="38" spans="1:17" s="88" customFormat="1" x14ac:dyDescent="0.25">
      <c r="A38" t="s">
        <v>1321</v>
      </c>
      <c r="B38" t="s">
        <v>1322</v>
      </c>
      <c r="C38" t="s">
        <v>1323</v>
      </c>
      <c r="D38" t="s">
        <v>1321</v>
      </c>
      <c r="E38" t="s">
        <v>1349</v>
      </c>
      <c r="F38" t="s">
        <v>1378</v>
      </c>
      <c r="G38" t="s">
        <v>1379</v>
      </c>
      <c r="H38" t="s">
        <v>1323</v>
      </c>
      <c r="I38" t="s">
        <v>503</v>
      </c>
      <c r="J38" t="s">
        <v>12</v>
      </c>
      <c r="K38" t="s">
        <v>369</v>
      </c>
      <c r="L38" t="s">
        <v>1381</v>
      </c>
      <c r="M38" s="93">
        <v>7.4</v>
      </c>
      <c r="O38" s="94">
        <v>7.4</v>
      </c>
      <c r="P38" s="88">
        <v>24.2</v>
      </c>
      <c r="Q38" t="s">
        <v>1285</v>
      </c>
    </row>
    <row r="39" spans="1:17" s="88" customFormat="1" x14ac:dyDescent="0.25">
      <c r="A39" t="s">
        <v>1321</v>
      </c>
      <c r="B39" t="s">
        <v>1322</v>
      </c>
      <c r="C39" t="s">
        <v>1323</v>
      </c>
      <c r="D39" t="s">
        <v>1321</v>
      </c>
      <c r="E39" t="s">
        <v>1349</v>
      </c>
      <c r="F39" t="s">
        <v>1378</v>
      </c>
      <c r="G39" t="s">
        <v>1379</v>
      </c>
      <c r="H39" t="s">
        <v>1323</v>
      </c>
      <c r="I39" t="s">
        <v>503</v>
      </c>
      <c r="J39" t="s">
        <v>180</v>
      </c>
      <c r="K39" t="s">
        <v>372</v>
      </c>
      <c r="L39" t="s">
        <v>1382</v>
      </c>
      <c r="M39" s="93">
        <v>13.42</v>
      </c>
      <c r="O39" s="94">
        <v>13.42</v>
      </c>
      <c r="P39" s="88">
        <v>48.02</v>
      </c>
      <c r="Q39" t="s">
        <v>1285</v>
      </c>
    </row>
    <row r="40" spans="1:17" s="88" customFormat="1" x14ac:dyDescent="0.25">
      <c r="A40" t="s">
        <v>1321</v>
      </c>
      <c r="B40" t="s">
        <v>1322</v>
      </c>
      <c r="C40" t="s">
        <v>1323</v>
      </c>
      <c r="D40" t="s">
        <v>1321</v>
      </c>
      <c r="E40" t="s">
        <v>1349</v>
      </c>
      <c r="F40" t="s">
        <v>1378</v>
      </c>
      <c r="G40" t="s">
        <v>1379</v>
      </c>
      <c r="H40" t="s">
        <v>1323</v>
      </c>
      <c r="I40" t="s">
        <v>503</v>
      </c>
      <c r="J40" t="s">
        <v>223</v>
      </c>
      <c r="K40" t="s">
        <v>373</v>
      </c>
      <c r="L40" t="s">
        <v>1383</v>
      </c>
      <c r="M40" s="93">
        <v>9.74</v>
      </c>
      <c r="O40" s="94">
        <v>9.74</v>
      </c>
      <c r="P40" s="88">
        <v>34.67</v>
      </c>
      <c r="Q40" t="s">
        <v>1285</v>
      </c>
    </row>
    <row r="41" spans="1:17" s="88" customFormat="1" x14ac:dyDescent="0.25">
      <c r="A41" t="s">
        <v>1321</v>
      </c>
      <c r="B41" t="s">
        <v>1322</v>
      </c>
      <c r="C41" t="s">
        <v>1323</v>
      </c>
      <c r="D41" t="s">
        <v>1321</v>
      </c>
      <c r="E41" t="s">
        <v>1349</v>
      </c>
      <c r="F41" t="s">
        <v>1384</v>
      </c>
      <c r="G41" t="s">
        <v>1385</v>
      </c>
      <c r="H41" t="s">
        <v>1323</v>
      </c>
      <c r="I41" t="s">
        <v>503</v>
      </c>
      <c r="J41" t="s">
        <v>6</v>
      </c>
      <c r="K41" t="s">
        <v>367</v>
      </c>
      <c r="L41" t="s">
        <v>1386</v>
      </c>
      <c r="M41" s="93">
        <v>5.0599999999999996</v>
      </c>
      <c r="O41" s="94">
        <v>5.0599999999999996</v>
      </c>
      <c r="P41" s="88">
        <v>18.29</v>
      </c>
      <c r="Q41" t="s">
        <v>1285</v>
      </c>
    </row>
    <row r="42" spans="1:17" s="88" customFormat="1" x14ac:dyDescent="0.25">
      <c r="A42" t="s">
        <v>1321</v>
      </c>
      <c r="B42" t="s">
        <v>1322</v>
      </c>
      <c r="C42" t="s">
        <v>1323</v>
      </c>
      <c r="D42" t="s">
        <v>1321</v>
      </c>
      <c r="E42" t="s">
        <v>1349</v>
      </c>
      <c r="F42" t="s">
        <v>1384</v>
      </c>
      <c r="G42" t="s">
        <v>1385</v>
      </c>
      <c r="H42" t="s">
        <v>1323</v>
      </c>
      <c r="I42" t="s">
        <v>503</v>
      </c>
      <c r="J42" t="s">
        <v>12</v>
      </c>
      <c r="K42" t="s">
        <v>369</v>
      </c>
      <c r="L42" t="s">
        <v>1387</v>
      </c>
      <c r="M42" s="93">
        <v>7.4</v>
      </c>
      <c r="O42" s="94">
        <v>7.4</v>
      </c>
      <c r="P42" s="88">
        <v>24.2</v>
      </c>
      <c r="Q42" t="s">
        <v>1285</v>
      </c>
    </row>
    <row r="43" spans="1:17" s="88" customFormat="1" x14ac:dyDescent="0.25">
      <c r="A43" t="s">
        <v>1321</v>
      </c>
      <c r="B43" t="s">
        <v>1322</v>
      </c>
      <c r="C43" t="s">
        <v>1323</v>
      </c>
      <c r="D43" t="s">
        <v>1321</v>
      </c>
      <c r="E43" t="s">
        <v>1349</v>
      </c>
      <c r="F43" t="s">
        <v>1384</v>
      </c>
      <c r="G43" t="s">
        <v>1385</v>
      </c>
      <c r="H43" t="s">
        <v>1323</v>
      </c>
      <c r="I43" t="s">
        <v>503</v>
      </c>
      <c r="J43" t="s">
        <v>180</v>
      </c>
      <c r="K43" t="s">
        <v>372</v>
      </c>
      <c r="L43" t="s">
        <v>1388</v>
      </c>
      <c r="M43" s="93">
        <v>13.42</v>
      </c>
      <c r="O43" s="94">
        <v>13.42</v>
      </c>
      <c r="P43" s="88">
        <v>48.02</v>
      </c>
      <c r="Q43" t="s">
        <v>1285</v>
      </c>
    </row>
    <row r="44" spans="1:17" s="88" customFormat="1" x14ac:dyDescent="0.25">
      <c r="A44" t="s">
        <v>1321</v>
      </c>
      <c r="B44" t="s">
        <v>1322</v>
      </c>
      <c r="C44" t="s">
        <v>1323</v>
      </c>
      <c r="D44" t="s">
        <v>1321</v>
      </c>
      <c r="E44" t="s">
        <v>1349</v>
      </c>
      <c r="F44" t="s">
        <v>1384</v>
      </c>
      <c r="G44" t="s">
        <v>1385</v>
      </c>
      <c r="H44" t="s">
        <v>1323</v>
      </c>
      <c r="I44" t="s">
        <v>503</v>
      </c>
      <c r="J44" t="s">
        <v>223</v>
      </c>
      <c r="K44" t="s">
        <v>373</v>
      </c>
      <c r="L44" t="s">
        <v>1389</v>
      </c>
      <c r="M44" s="93">
        <v>9.74</v>
      </c>
      <c r="O44" s="94">
        <v>9.74</v>
      </c>
      <c r="P44" s="88">
        <v>34.67</v>
      </c>
      <c r="Q44" t="s">
        <v>1285</v>
      </c>
    </row>
    <row r="45" spans="1:17" s="88" customFormat="1" x14ac:dyDescent="0.25">
      <c r="A45" t="s">
        <v>1321</v>
      </c>
      <c r="B45" t="s">
        <v>1322</v>
      </c>
      <c r="C45" t="s">
        <v>1323</v>
      </c>
      <c r="D45" t="s">
        <v>1321</v>
      </c>
      <c r="E45" t="s">
        <v>1390</v>
      </c>
      <c r="F45" t="s">
        <v>1391</v>
      </c>
      <c r="G45" t="s">
        <v>1392</v>
      </c>
      <c r="H45" t="s">
        <v>1323</v>
      </c>
      <c r="I45" t="s">
        <v>503</v>
      </c>
      <c r="J45" t="s">
        <v>6</v>
      </c>
      <c r="K45" t="s">
        <v>367</v>
      </c>
      <c r="L45" t="s">
        <v>1393</v>
      </c>
      <c r="M45" s="93">
        <v>5.0599999999999996</v>
      </c>
      <c r="O45" s="94">
        <v>5.0599999999999996</v>
      </c>
      <c r="P45" s="88">
        <v>18.29</v>
      </c>
      <c r="Q45" t="s">
        <v>1285</v>
      </c>
    </row>
    <row r="46" spans="1:17" s="88" customFormat="1" x14ac:dyDescent="0.25">
      <c r="A46" t="s">
        <v>1321</v>
      </c>
      <c r="B46" t="s">
        <v>1322</v>
      </c>
      <c r="C46" t="s">
        <v>1323</v>
      </c>
      <c r="D46" t="s">
        <v>1321</v>
      </c>
      <c r="E46" t="s">
        <v>1390</v>
      </c>
      <c r="F46" t="s">
        <v>1391</v>
      </c>
      <c r="G46" t="s">
        <v>1392</v>
      </c>
      <c r="H46" t="s">
        <v>1323</v>
      </c>
      <c r="I46" t="s">
        <v>503</v>
      </c>
      <c r="J46" t="s">
        <v>12</v>
      </c>
      <c r="K46" t="s">
        <v>369</v>
      </c>
      <c r="L46" t="s">
        <v>1394</v>
      </c>
      <c r="M46" s="93">
        <v>7.4</v>
      </c>
      <c r="O46" s="94">
        <v>7.4</v>
      </c>
      <c r="P46" s="88">
        <v>24.2</v>
      </c>
      <c r="Q46" t="s">
        <v>1285</v>
      </c>
    </row>
    <row r="47" spans="1:17" s="88" customFormat="1" x14ac:dyDescent="0.25">
      <c r="A47" t="s">
        <v>1321</v>
      </c>
      <c r="B47" t="s">
        <v>1322</v>
      </c>
      <c r="C47" t="s">
        <v>1323</v>
      </c>
      <c r="D47" t="s">
        <v>1321</v>
      </c>
      <c r="E47" t="s">
        <v>1390</v>
      </c>
      <c r="F47" t="s">
        <v>1391</v>
      </c>
      <c r="G47" t="s">
        <v>1392</v>
      </c>
      <c r="H47" t="s">
        <v>1323</v>
      </c>
      <c r="I47" t="s">
        <v>503</v>
      </c>
      <c r="J47" t="s">
        <v>180</v>
      </c>
      <c r="K47" t="s">
        <v>372</v>
      </c>
      <c r="L47" t="s">
        <v>1395</v>
      </c>
      <c r="M47" s="93">
        <v>13.42</v>
      </c>
      <c r="O47" s="94">
        <v>13.42</v>
      </c>
      <c r="P47" s="88">
        <v>48.02</v>
      </c>
      <c r="Q47" t="s">
        <v>1285</v>
      </c>
    </row>
    <row r="48" spans="1:17" s="88" customFormat="1" x14ac:dyDescent="0.25">
      <c r="A48" t="s">
        <v>1321</v>
      </c>
      <c r="B48" t="s">
        <v>1322</v>
      </c>
      <c r="C48" t="s">
        <v>1323</v>
      </c>
      <c r="D48" t="s">
        <v>1321</v>
      </c>
      <c r="E48" t="s">
        <v>1390</v>
      </c>
      <c r="F48" t="s">
        <v>1396</v>
      </c>
      <c r="G48" t="s">
        <v>1397</v>
      </c>
      <c r="H48" t="s">
        <v>1323</v>
      </c>
      <c r="I48" t="s">
        <v>503</v>
      </c>
      <c r="J48" t="s">
        <v>6</v>
      </c>
      <c r="K48" t="s">
        <v>367</v>
      </c>
      <c r="L48" t="s">
        <v>1398</v>
      </c>
      <c r="M48" s="93">
        <v>5.0599999999999996</v>
      </c>
      <c r="O48" s="94">
        <v>5.0599999999999996</v>
      </c>
      <c r="P48" s="88">
        <v>18.29</v>
      </c>
      <c r="Q48" t="s">
        <v>1285</v>
      </c>
    </row>
    <row r="49" spans="1:17" s="88" customFormat="1" x14ac:dyDescent="0.25">
      <c r="A49" t="s">
        <v>1321</v>
      </c>
      <c r="B49" t="s">
        <v>1322</v>
      </c>
      <c r="C49" t="s">
        <v>1323</v>
      </c>
      <c r="D49" t="s">
        <v>1321</v>
      </c>
      <c r="E49" t="s">
        <v>1390</v>
      </c>
      <c r="F49" t="s">
        <v>1396</v>
      </c>
      <c r="G49" t="s">
        <v>1397</v>
      </c>
      <c r="H49" t="s">
        <v>1323</v>
      </c>
      <c r="I49" t="s">
        <v>503</v>
      </c>
      <c r="J49" t="s">
        <v>12</v>
      </c>
      <c r="K49" t="s">
        <v>369</v>
      </c>
      <c r="L49" t="s">
        <v>1399</v>
      </c>
      <c r="M49" s="93">
        <v>7.4</v>
      </c>
      <c r="O49" s="94">
        <v>7.4</v>
      </c>
      <c r="P49" s="88">
        <v>24.2</v>
      </c>
      <c r="Q49" t="s">
        <v>1285</v>
      </c>
    </row>
    <row r="50" spans="1:17" s="88" customFormat="1" x14ac:dyDescent="0.25">
      <c r="A50" t="s">
        <v>1321</v>
      </c>
      <c r="B50" t="s">
        <v>1322</v>
      </c>
      <c r="C50" t="s">
        <v>1323</v>
      </c>
      <c r="D50" t="s">
        <v>1321</v>
      </c>
      <c r="E50" t="s">
        <v>1390</v>
      </c>
      <c r="F50" t="s">
        <v>1396</v>
      </c>
      <c r="G50" t="s">
        <v>1397</v>
      </c>
      <c r="H50" t="s">
        <v>1323</v>
      </c>
      <c r="I50" t="s">
        <v>503</v>
      </c>
      <c r="J50" t="s">
        <v>180</v>
      </c>
      <c r="K50" t="s">
        <v>372</v>
      </c>
      <c r="L50" t="s">
        <v>1400</v>
      </c>
      <c r="M50" s="93">
        <v>13.42</v>
      </c>
      <c r="O50" s="94">
        <v>13.42</v>
      </c>
      <c r="P50" s="88">
        <v>48.02</v>
      </c>
      <c r="Q50" t="s">
        <v>1285</v>
      </c>
    </row>
    <row r="51" spans="1:17" s="88" customFormat="1" x14ac:dyDescent="0.25">
      <c r="A51" t="s">
        <v>1321</v>
      </c>
      <c r="B51" t="s">
        <v>1322</v>
      </c>
      <c r="C51" t="s">
        <v>1323</v>
      </c>
      <c r="D51" t="s">
        <v>1321</v>
      </c>
      <c r="E51" t="s">
        <v>1390</v>
      </c>
      <c r="F51" t="s">
        <v>1396</v>
      </c>
      <c r="G51" t="s">
        <v>1397</v>
      </c>
      <c r="H51" t="s">
        <v>1323</v>
      </c>
      <c r="I51" t="s">
        <v>503</v>
      </c>
      <c r="J51" t="s">
        <v>223</v>
      </c>
      <c r="K51" t="s">
        <v>373</v>
      </c>
      <c r="L51" t="s">
        <v>1401</v>
      </c>
      <c r="M51" s="93">
        <v>9.74</v>
      </c>
      <c r="O51" s="94">
        <v>9.74</v>
      </c>
      <c r="P51" s="88">
        <v>34.67</v>
      </c>
      <c r="Q51" t="s">
        <v>1285</v>
      </c>
    </row>
    <row r="52" spans="1:17" s="88" customFormat="1" x14ac:dyDescent="0.25">
      <c r="A52" t="s">
        <v>1321</v>
      </c>
      <c r="B52" t="s">
        <v>1322</v>
      </c>
      <c r="C52" t="s">
        <v>1323</v>
      </c>
      <c r="D52" t="s">
        <v>1321</v>
      </c>
      <c r="E52" t="s">
        <v>1402</v>
      </c>
      <c r="F52" t="s">
        <v>1402</v>
      </c>
      <c r="G52" t="s">
        <v>1403</v>
      </c>
      <c r="H52" t="s">
        <v>1323</v>
      </c>
      <c r="I52" t="s">
        <v>503</v>
      </c>
      <c r="J52" t="s">
        <v>6</v>
      </c>
      <c r="K52" t="s">
        <v>367</v>
      </c>
      <c r="L52" t="s">
        <v>1404</v>
      </c>
      <c r="M52" s="93">
        <v>5.0599999999999996</v>
      </c>
      <c r="O52" s="94">
        <v>5.0599999999999996</v>
      </c>
      <c r="P52" s="88">
        <v>18.29</v>
      </c>
      <c r="Q52" t="s">
        <v>1285</v>
      </c>
    </row>
    <row r="53" spans="1:17" s="88" customFormat="1" x14ac:dyDescent="0.25">
      <c r="A53" t="s">
        <v>1321</v>
      </c>
      <c r="B53" t="s">
        <v>1322</v>
      </c>
      <c r="C53" t="s">
        <v>1323</v>
      </c>
      <c r="D53" t="s">
        <v>1321</v>
      </c>
      <c r="E53" t="s">
        <v>1402</v>
      </c>
      <c r="F53" t="s">
        <v>1402</v>
      </c>
      <c r="G53" t="s">
        <v>1403</v>
      </c>
      <c r="H53" t="s">
        <v>1323</v>
      </c>
      <c r="I53" t="s">
        <v>503</v>
      </c>
      <c r="J53" t="s">
        <v>12</v>
      </c>
      <c r="K53" t="s">
        <v>369</v>
      </c>
      <c r="L53" t="s">
        <v>1405</v>
      </c>
      <c r="M53" s="93">
        <v>7.4</v>
      </c>
      <c r="O53" s="94">
        <v>7.4</v>
      </c>
      <c r="P53" s="88">
        <v>24.2</v>
      </c>
      <c r="Q53" t="s">
        <v>1285</v>
      </c>
    </row>
    <row r="54" spans="1:17" s="88" customFormat="1" x14ac:dyDescent="0.25">
      <c r="A54" t="s">
        <v>1321</v>
      </c>
      <c r="B54" t="s">
        <v>1322</v>
      </c>
      <c r="C54" t="s">
        <v>1323</v>
      </c>
      <c r="D54" t="s">
        <v>1321</v>
      </c>
      <c r="E54" t="s">
        <v>1402</v>
      </c>
      <c r="F54" t="s">
        <v>1406</v>
      </c>
      <c r="G54" t="s">
        <v>1407</v>
      </c>
      <c r="H54" t="s">
        <v>1323</v>
      </c>
      <c r="I54" t="s">
        <v>503</v>
      </c>
      <c r="J54" t="s">
        <v>6</v>
      </c>
      <c r="K54" t="s">
        <v>367</v>
      </c>
      <c r="L54" t="s">
        <v>1408</v>
      </c>
      <c r="M54" s="93">
        <v>5.0599999999999996</v>
      </c>
      <c r="O54" s="94">
        <v>5.0599999999999996</v>
      </c>
      <c r="P54" s="88">
        <v>18.29</v>
      </c>
      <c r="Q54" t="s">
        <v>1285</v>
      </c>
    </row>
    <row r="55" spans="1:17" s="88" customFormat="1" x14ac:dyDescent="0.25">
      <c r="A55" t="s">
        <v>1321</v>
      </c>
      <c r="B55" t="s">
        <v>1322</v>
      </c>
      <c r="C55" t="s">
        <v>1323</v>
      </c>
      <c r="D55" t="s">
        <v>1321</v>
      </c>
      <c r="E55" t="s">
        <v>1402</v>
      </c>
      <c r="F55" t="s">
        <v>1406</v>
      </c>
      <c r="G55" t="s">
        <v>1407</v>
      </c>
      <c r="H55" t="s">
        <v>1323</v>
      </c>
      <c r="I55" t="s">
        <v>503</v>
      </c>
      <c r="J55" t="s">
        <v>12</v>
      </c>
      <c r="K55" t="s">
        <v>369</v>
      </c>
      <c r="L55" t="s">
        <v>1409</v>
      </c>
      <c r="M55" s="93">
        <v>7.4</v>
      </c>
      <c r="O55" s="94">
        <v>7.4</v>
      </c>
      <c r="P55" s="88">
        <v>24.2</v>
      </c>
      <c r="Q55" t="s">
        <v>1285</v>
      </c>
    </row>
    <row r="56" spans="1:17" s="88" customFormat="1" x14ac:dyDescent="0.25">
      <c r="A56" t="s">
        <v>1321</v>
      </c>
      <c r="B56" t="s">
        <v>1322</v>
      </c>
      <c r="C56" t="s">
        <v>1323</v>
      </c>
      <c r="D56" t="s">
        <v>1321</v>
      </c>
      <c r="E56" t="s">
        <v>1402</v>
      </c>
      <c r="F56" t="s">
        <v>1406</v>
      </c>
      <c r="G56" t="s">
        <v>1407</v>
      </c>
      <c r="H56" t="s">
        <v>1323</v>
      </c>
      <c r="I56" t="s">
        <v>503</v>
      </c>
      <c r="J56" t="s">
        <v>180</v>
      </c>
      <c r="K56" t="s">
        <v>372</v>
      </c>
      <c r="L56" t="s">
        <v>1410</v>
      </c>
      <c r="M56" s="93">
        <v>13.42</v>
      </c>
      <c r="O56" s="94">
        <v>13.42</v>
      </c>
      <c r="P56" s="88">
        <v>48.02</v>
      </c>
      <c r="Q56" t="s">
        <v>1285</v>
      </c>
    </row>
    <row r="57" spans="1:17" s="88" customFormat="1" x14ac:dyDescent="0.25">
      <c r="A57" t="s">
        <v>1321</v>
      </c>
      <c r="B57" t="s">
        <v>1322</v>
      </c>
      <c r="C57" t="s">
        <v>1323</v>
      </c>
      <c r="D57" t="s">
        <v>1321</v>
      </c>
      <c r="E57" t="s">
        <v>1402</v>
      </c>
      <c r="F57" t="s">
        <v>1406</v>
      </c>
      <c r="G57" t="s">
        <v>1407</v>
      </c>
      <c r="H57" t="s">
        <v>1323</v>
      </c>
      <c r="I57" t="s">
        <v>503</v>
      </c>
      <c r="J57" t="s">
        <v>223</v>
      </c>
      <c r="K57" t="s">
        <v>373</v>
      </c>
      <c r="L57" t="s">
        <v>1411</v>
      </c>
      <c r="M57" s="93">
        <v>9.74</v>
      </c>
      <c r="O57" s="94">
        <v>9.74</v>
      </c>
      <c r="P57" s="88">
        <v>34.67</v>
      </c>
      <c r="Q57" t="s">
        <v>1285</v>
      </c>
    </row>
    <row r="58" spans="1:17" s="88" customFormat="1" x14ac:dyDescent="0.25">
      <c r="A58" t="s">
        <v>1321</v>
      </c>
      <c r="B58" t="s">
        <v>1322</v>
      </c>
      <c r="C58" t="s">
        <v>1323</v>
      </c>
      <c r="D58" t="s">
        <v>1321</v>
      </c>
      <c r="E58" t="s">
        <v>1402</v>
      </c>
      <c r="F58" t="s">
        <v>1412</v>
      </c>
      <c r="G58" t="s">
        <v>1413</v>
      </c>
      <c r="H58" t="s">
        <v>1323</v>
      </c>
      <c r="I58" t="s">
        <v>503</v>
      </c>
      <c r="J58" t="s">
        <v>6</v>
      </c>
      <c r="K58" t="s">
        <v>367</v>
      </c>
      <c r="L58" t="s">
        <v>1414</v>
      </c>
      <c r="M58" s="93">
        <v>5.0599999999999996</v>
      </c>
      <c r="O58" s="94">
        <v>5.0599999999999996</v>
      </c>
      <c r="P58" s="88">
        <v>18.29</v>
      </c>
      <c r="Q58" t="s">
        <v>1285</v>
      </c>
    </row>
    <row r="59" spans="1:17" s="88" customFormat="1" x14ac:dyDescent="0.25">
      <c r="A59" t="s">
        <v>1321</v>
      </c>
      <c r="B59" t="s">
        <v>1322</v>
      </c>
      <c r="C59" t="s">
        <v>1323</v>
      </c>
      <c r="D59" t="s">
        <v>1321</v>
      </c>
      <c r="E59" t="s">
        <v>1402</v>
      </c>
      <c r="F59" t="s">
        <v>1412</v>
      </c>
      <c r="G59" t="s">
        <v>1413</v>
      </c>
      <c r="H59" t="s">
        <v>1323</v>
      </c>
      <c r="I59" t="s">
        <v>503</v>
      </c>
      <c r="J59" t="s">
        <v>12</v>
      </c>
      <c r="K59" t="s">
        <v>369</v>
      </c>
      <c r="L59" t="s">
        <v>1415</v>
      </c>
      <c r="M59" s="93">
        <v>7.4</v>
      </c>
      <c r="O59" s="94">
        <v>7.4</v>
      </c>
      <c r="P59" s="88">
        <v>24.2</v>
      </c>
      <c r="Q59" t="s">
        <v>1285</v>
      </c>
    </row>
    <row r="60" spans="1:17" s="88" customFormat="1" x14ac:dyDescent="0.25">
      <c r="A60" t="s">
        <v>1321</v>
      </c>
      <c r="B60" t="s">
        <v>1322</v>
      </c>
      <c r="C60" t="s">
        <v>1323</v>
      </c>
      <c r="D60" t="s">
        <v>1321</v>
      </c>
      <c r="E60" t="s">
        <v>1402</v>
      </c>
      <c r="F60" t="s">
        <v>1412</v>
      </c>
      <c r="G60" t="s">
        <v>1413</v>
      </c>
      <c r="H60" t="s">
        <v>1323</v>
      </c>
      <c r="I60" t="s">
        <v>503</v>
      </c>
      <c r="J60" t="s">
        <v>180</v>
      </c>
      <c r="K60" t="s">
        <v>372</v>
      </c>
      <c r="L60" t="s">
        <v>1416</v>
      </c>
      <c r="M60" s="93">
        <v>13.42</v>
      </c>
      <c r="O60" s="94">
        <v>13.42</v>
      </c>
      <c r="P60" s="88">
        <v>48.02</v>
      </c>
      <c r="Q60" t="s">
        <v>1285</v>
      </c>
    </row>
    <row r="61" spans="1:17" s="88" customFormat="1" x14ac:dyDescent="0.25">
      <c r="A61" t="s">
        <v>1321</v>
      </c>
      <c r="B61" t="s">
        <v>1322</v>
      </c>
      <c r="C61" t="s">
        <v>1323</v>
      </c>
      <c r="D61" t="s">
        <v>1321</v>
      </c>
      <c r="E61" t="s">
        <v>1402</v>
      </c>
      <c r="F61" t="s">
        <v>1412</v>
      </c>
      <c r="G61" t="s">
        <v>1413</v>
      </c>
      <c r="H61" t="s">
        <v>1323</v>
      </c>
      <c r="I61" t="s">
        <v>503</v>
      </c>
      <c r="J61" t="s">
        <v>223</v>
      </c>
      <c r="K61" t="s">
        <v>373</v>
      </c>
      <c r="L61" t="s">
        <v>1417</v>
      </c>
      <c r="M61" s="93">
        <v>9.74</v>
      </c>
      <c r="O61" s="94">
        <v>9.74</v>
      </c>
      <c r="P61" s="88">
        <v>34.67</v>
      </c>
      <c r="Q61" t="s">
        <v>1285</v>
      </c>
    </row>
    <row r="62" spans="1:17" s="88" customFormat="1" x14ac:dyDescent="0.25">
      <c r="A62" t="s">
        <v>1321</v>
      </c>
      <c r="B62" t="s">
        <v>1322</v>
      </c>
      <c r="C62" t="s">
        <v>1323</v>
      </c>
      <c r="D62" t="s">
        <v>1321</v>
      </c>
      <c r="E62" t="s">
        <v>1418</v>
      </c>
      <c r="F62" t="s">
        <v>1418</v>
      </c>
      <c r="G62" t="s">
        <v>1419</v>
      </c>
      <c r="H62" t="s">
        <v>1323</v>
      </c>
      <c r="I62" t="s">
        <v>503</v>
      </c>
      <c r="J62" t="s">
        <v>12</v>
      </c>
      <c r="K62" t="s">
        <v>369</v>
      </c>
      <c r="L62" t="s">
        <v>1420</v>
      </c>
      <c r="M62" s="93">
        <v>7.4</v>
      </c>
      <c r="O62" s="94">
        <v>7.4</v>
      </c>
      <c r="P62" s="88">
        <v>24.2</v>
      </c>
      <c r="Q62" t="s">
        <v>1285</v>
      </c>
    </row>
    <row r="63" spans="1:17" s="88" customFormat="1" x14ac:dyDescent="0.25">
      <c r="A63" t="s">
        <v>1321</v>
      </c>
      <c r="B63" t="s">
        <v>1322</v>
      </c>
      <c r="C63" t="s">
        <v>1323</v>
      </c>
      <c r="D63" t="s">
        <v>1321</v>
      </c>
      <c r="E63" t="s">
        <v>1418</v>
      </c>
      <c r="F63" t="s">
        <v>1421</v>
      </c>
      <c r="G63" t="s">
        <v>1422</v>
      </c>
      <c r="H63" t="s">
        <v>1323</v>
      </c>
      <c r="I63" t="s">
        <v>503</v>
      </c>
      <c r="J63" t="s">
        <v>6</v>
      </c>
      <c r="K63" t="s">
        <v>367</v>
      </c>
      <c r="L63" t="s">
        <v>1423</v>
      </c>
      <c r="M63" s="93">
        <v>5.0599999999999996</v>
      </c>
      <c r="O63" s="94">
        <v>5.0599999999999996</v>
      </c>
      <c r="P63" s="88">
        <v>18.29</v>
      </c>
      <c r="Q63" t="s">
        <v>1285</v>
      </c>
    </row>
    <row r="64" spans="1:17" s="88" customFormat="1" x14ac:dyDescent="0.25">
      <c r="A64" t="s">
        <v>1321</v>
      </c>
      <c r="B64" t="s">
        <v>1322</v>
      </c>
      <c r="C64" t="s">
        <v>1323</v>
      </c>
      <c r="D64" t="s">
        <v>1321</v>
      </c>
      <c r="E64" t="s">
        <v>1418</v>
      </c>
      <c r="F64" t="s">
        <v>1421</v>
      </c>
      <c r="G64" t="s">
        <v>1422</v>
      </c>
      <c r="H64" t="s">
        <v>1323</v>
      </c>
      <c r="I64" t="s">
        <v>503</v>
      </c>
      <c r="J64" t="s">
        <v>12</v>
      </c>
      <c r="K64" t="s">
        <v>369</v>
      </c>
      <c r="L64" t="s">
        <v>1424</v>
      </c>
      <c r="M64" s="93">
        <v>7.4</v>
      </c>
      <c r="O64" s="94">
        <v>7.4</v>
      </c>
      <c r="P64" s="88">
        <v>24.2</v>
      </c>
      <c r="Q64" t="s">
        <v>1285</v>
      </c>
    </row>
    <row r="65" spans="1:17" s="88" customFormat="1" x14ac:dyDescent="0.25">
      <c r="A65" t="s">
        <v>1321</v>
      </c>
      <c r="B65" t="s">
        <v>1322</v>
      </c>
      <c r="C65" t="s">
        <v>1323</v>
      </c>
      <c r="D65" t="s">
        <v>1321</v>
      </c>
      <c r="E65" t="s">
        <v>1418</v>
      </c>
      <c r="F65" t="s">
        <v>1421</v>
      </c>
      <c r="G65" t="s">
        <v>1422</v>
      </c>
      <c r="H65" t="s">
        <v>1323</v>
      </c>
      <c r="I65" t="s">
        <v>503</v>
      </c>
      <c r="J65" t="s">
        <v>180</v>
      </c>
      <c r="K65" t="s">
        <v>372</v>
      </c>
      <c r="L65" t="s">
        <v>1425</v>
      </c>
      <c r="M65" s="93">
        <v>13.42</v>
      </c>
      <c r="O65" s="94">
        <v>13.42</v>
      </c>
      <c r="P65" s="88">
        <v>48.02</v>
      </c>
      <c r="Q65" t="s">
        <v>1285</v>
      </c>
    </row>
    <row r="66" spans="1:17" s="88" customFormat="1" x14ac:dyDescent="0.25">
      <c r="A66" t="s">
        <v>1321</v>
      </c>
      <c r="B66" t="s">
        <v>1322</v>
      </c>
      <c r="C66" t="s">
        <v>1323</v>
      </c>
      <c r="D66" t="s">
        <v>1321</v>
      </c>
      <c r="E66" t="s">
        <v>1418</v>
      </c>
      <c r="F66" t="s">
        <v>1421</v>
      </c>
      <c r="G66" t="s">
        <v>1422</v>
      </c>
      <c r="H66" t="s">
        <v>1323</v>
      </c>
      <c r="I66" t="s">
        <v>503</v>
      </c>
      <c r="J66" t="s">
        <v>223</v>
      </c>
      <c r="K66" t="s">
        <v>373</v>
      </c>
      <c r="L66" t="s">
        <v>1426</v>
      </c>
      <c r="M66" s="93">
        <v>9.74</v>
      </c>
      <c r="O66" s="94">
        <v>9.74</v>
      </c>
      <c r="P66" s="88">
        <v>34.67</v>
      </c>
      <c r="Q66" t="s">
        <v>1285</v>
      </c>
    </row>
    <row r="67" spans="1:17" s="88" customFormat="1" x14ac:dyDescent="0.25">
      <c r="A67" t="s">
        <v>1321</v>
      </c>
      <c r="B67" t="s">
        <v>1322</v>
      </c>
      <c r="C67" t="s">
        <v>1323</v>
      </c>
      <c r="D67" t="s">
        <v>1321</v>
      </c>
      <c r="E67" t="s">
        <v>1418</v>
      </c>
      <c r="F67" t="s">
        <v>1427</v>
      </c>
      <c r="G67" t="s">
        <v>1428</v>
      </c>
      <c r="H67" t="s">
        <v>1323</v>
      </c>
      <c r="I67" t="s">
        <v>503</v>
      </c>
      <c r="J67" t="s">
        <v>6</v>
      </c>
      <c r="K67" t="s">
        <v>367</v>
      </c>
      <c r="L67" t="s">
        <v>1429</v>
      </c>
      <c r="M67" s="93">
        <v>5.0599999999999996</v>
      </c>
      <c r="O67" s="94">
        <v>5.0599999999999996</v>
      </c>
      <c r="P67" s="88">
        <v>18.29</v>
      </c>
      <c r="Q67" t="s">
        <v>1285</v>
      </c>
    </row>
    <row r="68" spans="1:17" s="88" customFormat="1" x14ac:dyDescent="0.25">
      <c r="A68" t="s">
        <v>1321</v>
      </c>
      <c r="B68" t="s">
        <v>1322</v>
      </c>
      <c r="C68" t="s">
        <v>1323</v>
      </c>
      <c r="D68" t="s">
        <v>1321</v>
      </c>
      <c r="E68" t="s">
        <v>1418</v>
      </c>
      <c r="F68" t="s">
        <v>1427</v>
      </c>
      <c r="G68" t="s">
        <v>1428</v>
      </c>
      <c r="H68" t="s">
        <v>1323</v>
      </c>
      <c r="I68" t="s">
        <v>503</v>
      </c>
      <c r="J68" t="s">
        <v>12</v>
      </c>
      <c r="K68" t="s">
        <v>369</v>
      </c>
      <c r="L68" t="s">
        <v>1430</v>
      </c>
      <c r="M68" s="93">
        <v>7.4</v>
      </c>
      <c r="O68" s="94">
        <v>7.4</v>
      </c>
      <c r="P68" s="88">
        <v>24.2</v>
      </c>
      <c r="Q68" t="s">
        <v>1285</v>
      </c>
    </row>
    <row r="69" spans="1:17" s="88" customFormat="1" x14ac:dyDescent="0.25">
      <c r="A69" t="s">
        <v>1321</v>
      </c>
      <c r="B69" t="s">
        <v>1322</v>
      </c>
      <c r="C69" t="s">
        <v>1323</v>
      </c>
      <c r="D69" t="s">
        <v>1321</v>
      </c>
      <c r="E69" t="s">
        <v>1418</v>
      </c>
      <c r="F69" t="s">
        <v>1427</v>
      </c>
      <c r="G69" t="s">
        <v>1428</v>
      </c>
      <c r="H69" t="s">
        <v>1323</v>
      </c>
      <c r="I69" t="s">
        <v>503</v>
      </c>
      <c r="J69" t="s">
        <v>180</v>
      </c>
      <c r="K69" t="s">
        <v>372</v>
      </c>
      <c r="L69" t="s">
        <v>1431</v>
      </c>
      <c r="M69" s="93">
        <v>13.42</v>
      </c>
      <c r="O69" s="94">
        <v>13.42</v>
      </c>
      <c r="P69" s="88">
        <v>48.02</v>
      </c>
      <c r="Q69" t="s">
        <v>1285</v>
      </c>
    </row>
    <row r="70" spans="1:17" s="88" customFormat="1" x14ac:dyDescent="0.25">
      <c r="A70" t="s">
        <v>1321</v>
      </c>
      <c r="B70" t="s">
        <v>1322</v>
      </c>
      <c r="C70" t="s">
        <v>1323</v>
      </c>
      <c r="D70" t="s">
        <v>1321</v>
      </c>
      <c r="E70" t="s">
        <v>1418</v>
      </c>
      <c r="F70" t="s">
        <v>1427</v>
      </c>
      <c r="G70" t="s">
        <v>1428</v>
      </c>
      <c r="H70" t="s">
        <v>1323</v>
      </c>
      <c r="I70" t="s">
        <v>503</v>
      </c>
      <c r="J70" t="s">
        <v>223</v>
      </c>
      <c r="K70" t="s">
        <v>373</v>
      </c>
      <c r="L70" t="s">
        <v>1432</v>
      </c>
      <c r="M70" s="93">
        <v>9.74</v>
      </c>
      <c r="O70" s="94">
        <v>9.74</v>
      </c>
      <c r="P70" s="88">
        <v>34.67</v>
      </c>
      <c r="Q70" t="s">
        <v>1285</v>
      </c>
    </row>
    <row r="71" spans="1:17" s="88" customFormat="1" x14ac:dyDescent="0.25">
      <c r="A71" t="s">
        <v>1321</v>
      </c>
      <c r="B71" t="s">
        <v>1322</v>
      </c>
      <c r="C71" t="s">
        <v>1323</v>
      </c>
      <c r="D71" t="s">
        <v>1321</v>
      </c>
      <c r="E71" t="s">
        <v>1418</v>
      </c>
      <c r="F71" t="s">
        <v>1433</v>
      </c>
      <c r="G71" t="s">
        <v>1434</v>
      </c>
      <c r="H71" t="s">
        <v>1323</v>
      </c>
      <c r="I71" t="s">
        <v>503</v>
      </c>
      <c r="J71" t="s">
        <v>6</v>
      </c>
      <c r="K71" t="s">
        <v>367</v>
      </c>
      <c r="L71" t="s">
        <v>1435</v>
      </c>
      <c r="M71" s="93">
        <v>5.0599999999999996</v>
      </c>
      <c r="O71" s="94">
        <v>5.0599999999999996</v>
      </c>
      <c r="P71" s="88">
        <v>18.29</v>
      </c>
      <c r="Q71" t="s">
        <v>1285</v>
      </c>
    </row>
    <row r="72" spans="1:17" s="88" customFormat="1" x14ac:dyDescent="0.25">
      <c r="A72" t="s">
        <v>1321</v>
      </c>
      <c r="B72" t="s">
        <v>1322</v>
      </c>
      <c r="C72" t="s">
        <v>1323</v>
      </c>
      <c r="D72" t="s">
        <v>1321</v>
      </c>
      <c r="E72" t="s">
        <v>1436</v>
      </c>
      <c r="F72" t="s">
        <v>1437</v>
      </c>
      <c r="G72" t="s">
        <v>1438</v>
      </c>
      <c r="H72" t="s">
        <v>1323</v>
      </c>
      <c r="I72" t="s">
        <v>12</v>
      </c>
      <c r="J72" t="s">
        <v>61</v>
      </c>
      <c r="K72" t="s">
        <v>361</v>
      </c>
      <c r="L72" t="s">
        <v>1439</v>
      </c>
      <c r="M72" s="93" t="s">
        <v>1440</v>
      </c>
      <c r="O72" s="94" t="s">
        <v>1440</v>
      </c>
      <c r="P72" s="88">
        <v>161</v>
      </c>
      <c r="Q72" t="s">
        <v>1285</v>
      </c>
    </row>
    <row r="73" spans="1:17" s="88" customFormat="1" x14ac:dyDescent="0.25">
      <c r="A73" t="s">
        <v>1321</v>
      </c>
      <c r="B73" t="s">
        <v>1322</v>
      </c>
      <c r="C73" t="s">
        <v>1323</v>
      </c>
      <c r="D73" t="s">
        <v>1321</v>
      </c>
      <c r="E73" t="s">
        <v>1436</v>
      </c>
      <c r="F73" t="s">
        <v>1437</v>
      </c>
      <c r="G73" t="s">
        <v>1438</v>
      </c>
      <c r="H73" t="s">
        <v>1323</v>
      </c>
      <c r="I73" t="s">
        <v>503</v>
      </c>
      <c r="J73" t="s">
        <v>6</v>
      </c>
      <c r="K73" t="s">
        <v>367</v>
      </c>
      <c r="L73" t="s">
        <v>1441</v>
      </c>
      <c r="M73" s="93">
        <v>5.0599999999999996</v>
      </c>
      <c r="O73" s="94">
        <v>5.0599999999999996</v>
      </c>
      <c r="P73" s="88">
        <v>18.29</v>
      </c>
      <c r="Q73" t="s">
        <v>1285</v>
      </c>
    </row>
    <row r="74" spans="1:17" s="88" customFormat="1" x14ac:dyDescent="0.25">
      <c r="A74" t="s">
        <v>1321</v>
      </c>
      <c r="B74" t="s">
        <v>1322</v>
      </c>
      <c r="C74" t="s">
        <v>1323</v>
      </c>
      <c r="D74" t="s">
        <v>1321</v>
      </c>
      <c r="E74" t="s">
        <v>1436</v>
      </c>
      <c r="F74" t="s">
        <v>1437</v>
      </c>
      <c r="G74" t="s">
        <v>1438</v>
      </c>
      <c r="H74" t="s">
        <v>1323</v>
      </c>
      <c r="I74" t="s">
        <v>503</v>
      </c>
      <c r="J74" t="s">
        <v>12</v>
      </c>
      <c r="K74" t="s">
        <v>369</v>
      </c>
      <c r="L74" t="s">
        <v>1442</v>
      </c>
      <c r="M74" s="93">
        <v>7.4</v>
      </c>
      <c r="O74" s="94">
        <v>7.4</v>
      </c>
      <c r="P74" s="88">
        <v>24.2</v>
      </c>
      <c r="Q74" t="s">
        <v>1285</v>
      </c>
    </row>
    <row r="75" spans="1:17" s="88" customFormat="1" x14ac:dyDescent="0.25">
      <c r="A75" t="s">
        <v>1321</v>
      </c>
      <c r="B75" t="s">
        <v>1322</v>
      </c>
      <c r="C75" t="s">
        <v>1323</v>
      </c>
      <c r="D75" t="s">
        <v>1321</v>
      </c>
      <c r="E75" t="s">
        <v>1436</v>
      </c>
      <c r="F75" t="s">
        <v>1437</v>
      </c>
      <c r="G75" t="s">
        <v>1438</v>
      </c>
      <c r="H75" t="s">
        <v>1323</v>
      </c>
      <c r="I75" t="s">
        <v>503</v>
      </c>
      <c r="J75" t="s">
        <v>180</v>
      </c>
      <c r="K75" t="s">
        <v>372</v>
      </c>
      <c r="L75" t="s">
        <v>1443</v>
      </c>
      <c r="M75" s="93">
        <v>13.42</v>
      </c>
      <c r="O75" s="94">
        <v>13.42</v>
      </c>
      <c r="P75" s="88">
        <v>48.02</v>
      </c>
      <c r="Q75" t="s">
        <v>1285</v>
      </c>
    </row>
    <row r="76" spans="1:17" s="88" customFormat="1" x14ac:dyDescent="0.25">
      <c r="A76" t="s">
        <v>1321</v>
      </c>
      <c r="B76" t="s">
        <v>1322</v>
      </c>
      <c r="C76" t="s">
        <v>1323</v>
      </c>
      <c r="D76" t="s">
        <v>1321</v>
      </c>
      <c r="E76" t="s">
        <v>1436</v>
      </c>
      <c r="F76" t="s">
        <v>1437</v>
      </c>
      <c r="G76" t="s">
        <v>1438</v>
      </c>
      <c r="H76" t="s">
        <v>1323</v>
      </c>
      <c r="I76" t="s">
        <v>503</v>
      </c>
      <c r="J76" t="s">
        <v>223</v>
      </c>
      <c r="K76" t="s">
        <v>373</v>
      </c>
      <c r="L76" t="s">
        <v>1444</v>
      </c>
      <c r="M76" s="93">
        <v>9.74</v>
      </c>
      <c r="O76" s="94">
        <v>9.74</v>
      </c>
      <c r="P76" s="88">
        <v>34.67</v>
      </c>
      <c r="Q76" t="s">
        <v>1285</v>
      </c>
    </row>
    <row r="77" spans="1:17" s="88" customFormat="1" x14ac:dyDescent="0.25">
      <c r="A77" t="s">
        <v>1321</v>
      </c>
      <c r="B77" t="s">
        <v>1322</v>
      </c>
      <c r="C77" t="s">
        <v>1323</v>
      </c>
      <c r="D77" t="s">
        <v>1321</v>
      </c>
      <c r="E77" t="s">
        <v>1436</v>
      </c>
      <c r="F77" t="s">
        <v>1445</v>
      </c>
      <c r="G77" t="s">
        <v>1446</v>
      </c>
      <c r="H77" t="s">
        <v>1323</v>
      </c>
      <c r="I77" t="s">
        <v>12</v>
      </c>
      <c r="J77" t="s">
        <v>61</v>
      </c>
      <c r="K77" t="s">
        <v>361</v>
      </c>
      <c r="L77" t="s">
        <v>1447</v>
      </c>
      <c r="M77" s="93" t="s">
        <v>1440</v>
      </c>
      <c r="O77" s="94" t="s">
        <v>1440</v>
      </c>
      <c r="P77" s="88">
        <v>161</v>
      </c>
      <c r="Q77" t="s">
        <v>1285</v>
      </c>
    </row>
    <row r="78" spans="1:17" s="88" customFormat="1" x14ac:dyDescent="0.25">
      <c r="A78" t="s">
        <v>1321</v>
      </c>
      <c r="B78" t="s">
        <v>1322</v>
      </c>
      <c r="C78" t="s">
        <v>1323</v>
      </c>
      <c r="D78" t="s">
        <v>1321</v>
      </c>
      <c r="E78" t="s">
        <v>1436</v>
      </c>
      <c r="F78" t="s">
        <v>1448</v>
      </c>
      <c r="G78" t="s">
        <v>1449</v>
      </c>
      <c r="H78" t="s">
        <v>1323</v>
      </c>
      <c r="I78" t="s">
        <v>12</v>
      </c>
      <c r="J78" t="s">
        <v>61</v>
      </c>
      <c r="K78" t="s">
        <v>361</v>
      </c>
      <c r="L78" t="s">
        <v>1450</v>
      </c>
      <c r="M78" s="93" t="s">
        <v>1440</v>
      </c>
      <c r="O78" s="94" t="s">
        <v>1440</v>
      </c>
      <c r="P78" s="88">
        <v>161</v>
      </c>
      <c r="Q78" t="s">
        <v>1285</v>
      </c>
    </row>
    <row r="79" spans="1:17" s="88" customFormat="1" x14ac:dyDescent="0.25">
      <c r="A79" t="s">
        <v>1321</v>
      </c>
      <c r="B79" t="s">
        <v>1322</v>
      </c>
      <c r="C79" t="s">
        <v>1323</v>
      </c>
      <c r="D79" t="s">
        <v>1321</v>
      </c>
      <c r="E79" t="s">
        <v>1451</v>
      </c>
      <c r="F79" t="s">
        <v>1451</v>
      </c>
      <c r="G79" t="s">
        <v>1452</v>
      </c>
      <c r="H79" t="s">
        <v>1323</v>
      </c>
      <c r="I79" t="s">
        <v>503</v>
      </c>
      <c r="J79" t="s">
        <v>12</v>
      </c>
      <c r="K79" t="s">
        <v>369</v>
      </c>
      <c r="L79" t="s">
        <v>1453</v>
      </c>
      <c r="M79" s="93">
        <v>7.4</v>
      </c>
      <c r="O79" s="94">
        <v>7.4</v>
      </c>
      <c r="P79" s="88">
        <v>24.2</v>
      </c>
      <c r="Q79" t="s">
        <v>1285</v>
      </c>
    </row>
    <row r="80" spans="1:17" s="88" customFormat="1" x14ac:dyDescent="0.25">
      <c r="A80" t="s">
        <v>1321</v>
      </c>
      <c r="B80" t="s">
        <v>1322</v>
      </c>
      <c r="C80" t="s">
        <v>1323</v>
      </c>
      <c r="D80" t="s">
        <v>1321</v>
      </c>
      <c r="E80" t="s">
        <v>1451</v>
      </c>
      <c r="F80" t="s">
        <v>1454</v>
      </c>
      <c r="G80" t="s">
        <v>1455</v>
      </c>
      <c r="H80" t="s">
        <v>1323</v>
      </c>
      <c r="I80" t="s">
        <v>503</v>
      </c>
      <c r="J80" t="s">
        <v>6</v>
      </c>
      <c r="K80" t="s">
        <v>367</v>
      </c>
      <c r="L80" t="s">
        <v>1456</v>
      </c>
      <c r="M80" s="93">
        <v>5.0599999999999996</v>
      </c>
      <c r="O80" s="94">
        <v>5.0599999999999996</v>
      </c>
      <c r="P80" s="88">
        <v>18.29</v>
      </c>
      <c r="Q80" t="s">
        <v>1285</v>
      </c>
    </row>
    <row r="81" spans="1:17" s="88" customFormat="1" x14ac:dyDescent="0.25">
      <c r="A81" t="s">
        <v>1321</v>
      </c>
      <c r="B81" t="s">
        <v>1322</v>
      </c>
      <c r="C81" t="s">
        <v>1323</v>
      </c>
      <c r="D81" t="s">
        <v>1321</v>
      </c>
      <c r="E81" t="s">
        <v>1451</v>
      </c>
      <c r="F81" t="s">
        <v>1454</v>
      </c>
      <c r="G81" t="s">
        <v>1455</v>
      </c>
      <c r="H81" t="s">
        <v>1323</v>
      </c>
      <c r="I81" t="s">
        <v>503</v>
      </c>
      <c r="J81" t="s">
        <v>12</v>
      </c>
      <c r="K81" t="s">
        <v>369</v>
      </c>
      <c r="L81" t="s">
        <v>1457</v>
      </c>
      <c r="M81" s="93">
        <v>7.4</v>
      </c>
      <c r="O81" s="94">
        <v>7.4</v>
      </c>
      <c r="P81" s="88">
        <v>24.2</v>
      </c>
      <c r="Q81" t="s">
        <v>1285</v>
      </c>
    </row>
    <row r="82" spans="1:17" s="88" customFormat="1" x14ac:dyDescent="0.25">
      <c r="A82" t="s">
        <v>1321</v>
      </c>
      <c r="B82" t="s">
        <v>1322</v>
      </c>
      <c r="C82" t="s">
        <v>1323</v>
      </c>
      <c r="D82" t="s">
        <v>1321</v>
      </c>
      <c r="E82" t="s">
        <v>1451</v>
      </c>
      <c r="F82" t="s">
        <v>1458</v>
      </c>
      <c r="G82" t="s">
        <v>1459</v>
      </c>
      <c r="H82" t="s">
        <v>1323</v>
      </c>
      <c r="I82" t="s">
        <v>503</v>
      </c>
      <c r="J82" t="s">
        <v>6</v>
      </c>
      <c r="K82" t="s">
        <v>367</v>
      </c>
      <c r="L82" t="s">
        <v>1460</v>
      </c>
      <c r="M82" s="93">
        <v>5.0599999999999996</v>
      </c>
      <c r="O82" s="94">
        <v>5.0599999999999996</v>
      </c>
      <c r="P82" s="88">
        <v>18.29</v>
      </c>
      <c r="Q82" t="s">
        <v>1285</v>
      </c>
    </row>
    <row r="83" spans="1:17" s="88" customFormat="1" x14ac:dyDescent="0.25">
      <c r="A83" t="s">
        <v>1321</v>
      </c>
      <c r="B83" t="s">
        <v>1322</v>
      </c>
      <c r="C83" t="s">
        <v>1323</v>
      </c>
      <c r="D83" t="s">
        <v>1321</v>
      </c>
      <c r="E83" t="s">
        <v>1451</v>
      </c>
      <c r="F83" t="s">
        <v>1458</v>
      </c>
      <c r="G83" t="s">
        <v>1459</v>
      </c>
      <c r="H83" t="s">
        <v>1323</v>
      </c>
      <c r="I83" t="s">
        <v>503</v>
      </c>
      <c r="J83" t="s">
        <v>12</v>
      </c>
      <c r="K83" t="s">
        <v>369</v>
      </c>
      <c r="L83" t="s">
        <v>1461</v>
      </c>
      <c r="M83" s="93">
        <v>7.4</v>
      </c>
      <c r="O83" s="94">
        <v>7.4</v>
      </c>
      <c r="P83" s="88">
        <v>24.2</v>
      </c>
      <c r="Q83" t="s">
        <v>1285</v>
      </c>
    </row>
    <row r="84" spans="1:17" s="88" customFormat="1" x14ac:dyDescent="0.25">
      <c r="A84" t="s">
        <v>1321</v>
      </c>
      <c r="B84" t="s">
        <v>1322</v>
      </c>
      <c r="C84" t="s">
        <v>1323</v>
      </c>
      <c r="D84" t="s">
        <v>1321</v>
      </c>
      <c r="E84" t="s">
        <v>1451</v>
      </c>
      <c r="F84" t="s">
        <v>1458</v>
      </c>
      <c r="G84" t="s">
        <v>1459</v>
      </c>
      <c r="H84" t="s">
        <v>1323</v>
      </c>
      <c r="I84" t="s">
        <v>503</v>
      </c>
      <c r="J84" t="s">
        <v>180</v>
      </c>
      <c r="K84" t="s">
        <v>372</v>
      </c>
      <c r="L84" t="s">
        <v>1462</v>
      </c>
      <c r="M84" s="93">
        <v>13.42</v>
      </c>
      <c r="O84" s="94">
        <v>13.42</v>
      </c>
      <c r="P84" s="88">
        <v>48.02</v>
      </c>
      <c r="Q84" t="s">
        <v>1285</v>
      </c>
    </row>
    <row r="85" spans="1:17" s="88" customFormat="1" x14ac:dyDescent="0.25">
      <c r="A85" t="s">
        <v>1321</v>
      </c>
      <c r="B85" t="s">
        <v>1322</v>
      </c>
      <c r="C85" t="s">
        <v>1323</v>
      </c>
      <c r="D85" t="s">
        <v>1321</v>
      </c>
      <c r="E85" t="s">
        <v>1451</v>
      </c>
      <c r="F85" t="s">
        <v>1458</v>
      </c>
      <c r="G85" t="s">
        <v>1459</v>
      </c>
      <c r="H85" t="s">
        <v>1323</v>
      </c>
      <c r="I85" t="s">
        <v>503</v>
      </c>
      <c r="J85" t="s">
        <v>223</v>
      </c>
      <c r="K85" t="s">
        <v>373</v>
      </c>
      <c r="L85" t="s">
        <v>1463</v>
      </c>
      <c r="M85" s="93">
        <v>9.74</v>
      </c>
      <c r="O85" s="94">
        <v>9.74</v>
      </c>
      <c r="P85" s="88">
        <v>34.67</v>
      </c>
      <c r="Q85" t="s">
        <v>1285</v>
      </c>
    </row>
    <row r="86" spans="1:17" s="88" customFormat="1" x14ac:dyDescent="0.25">
      <c r="A86" t="s">
        <v>1321</v>
      </c>
      <c r="B86" t="s">
        <v>1322</v>
      </c>
      <c r="C86" t="s">
        <v>1323</v>
      </c>
      <c r="D86" t="s">
        <v>1321</v>
      </c>
      <c r="E86" t="s">
        <v>1451</v>
      </c>
      <c r="F86" t="s">
        <v>1464</v>
      </c>
      <c r="G86" t="s">
        <v>1465</v>
      </c>
      <c r="H86" t="s">
        <v>1323</v>
      </c>
      <c r="I86" t="s">
        <v>503</v>
      </c>
      <c r="J86" t="s">
        <v>6</v>
      </c>
      <c r="K86" t="s">
        <v>367</v>
      </c>
      <c r="L86" t="s">
        <v>1466</v>
      </c>
      <c r="M86" s="93">
        <v>5.0599999999999996</v>
      </c>
      <c r="O86" s="94">
        <v>5.0599999999999996</v>
      </c>
      <c r="P86" s="88">
        <v>18.29</v>
      </c>
      <c r="Q86" t="s">
        <v>1285</v>
      </c>
    </row>
    <row r="87" spans="1:17" s="88" customFormat="1" x14ac:dyDescent="0.25">
      <c r="A87" t="s">
        <v>1321</v>
      </c>
      <c r="B87" t="s">
        <v>1322</v>
      </c>
      <c r="C87" t="s">
        <v>1323</v>
      </c>
      <c r="D87" t="s">
        <v>1321</v>
      </c>
      <c r="E87" t="s">
        <v>1451</v>
      </c>
      <c r="F87" t="s">
        <v>1464</v>
      </c>
      <c r="G87" t="s">
        <v>1465</v>
      </c>
      <c r="H87" t="s">
        <v>1323</v>
      </c>
      <c r="I87" t="s">
        <v>503</v>
      </c>
      <c r="J87" t="s">
        <v>12</v>
      </c>
      <c r="K87" t="s">
        <v>369</v>
      </c>
      <c r="L87" t="s">
        <v>1467</v>
      </c>
      <c r="M87" s="93">
        <v>7.4</v>
      </c>
      <c r="O87" s="94">
        <v>7.4</v>
      </c>
      <c r="P87" s="88">
        <v>24.2</v>
      </c>
      <c r="Q87" t="s">
        <v>1285</v>
      </c>
    </row>
    <row r="88" spans="1:17" s="88" customFormat="1" x14ac:dyDescent="0.25">
      <c r="A88" t="s">
        <v>1321</v>
      </c>
      <c r="B88" t="s">
        <v>1322</v>
      </c>
      <c r="C88" t="s">
        <v>1323</v>
      </c>
      <c r="D88" t="s">
        <v>1321</v>
      </c>
      <c r="E88" t="s">
        <v>1451</v>
      </c>
      <c r="F88" t="s">
        <v>1464</v>
      </c>
      <c r="G88" t="s">
        <v>1465</v>
      </c>
      <c r="H88" t="s">
        <v>1323</v>
      </c>
      <c r="I88" t="s">
        <v>503</v>
      </c>
      <c r="J88" t="s">
        <v>180</v>
      </c>
      <c r="K88" t="s">
        <v>372</v>
      </c>
      <c r="L88" t="s">
        <v>1468</v>
      </c>
      <c r="M88" s="93">
        <v>13.42</v>
      </c>
      <c r="O88" s="94">
        <v>13.42</v>
      </c>
      <c r="P88" s="88">
        <v>48.02</v>
      </c>
      <c r="Q88" t="s">
        <v>1285</v>
      </c>
    </row>
    <row r="89" spans="1:17" s="88" customFormat="1" x14ac:dyDescent="0.25">
      <c r="A89" t="s">
        <v>1321</v>
      </c>
      <c r="B89" t="s">
        <v>1322</v>
      </c>
      <c r="C89" t="s">
        <v>1323</v>
      </c>
      <c r="D89" t="s">
        <v>1321</v>
      </c>
      <c r="E89" t="s">
        <v>1451</v>
      </c>
      <c r="F89" t="s">
        <v>1464</v>
      </c>
      <c r="G89" t="s">
        <v>1465</v>
      </c>
      <c r="H89" t="s">
        <v>1323</v>
      </c>
      <c r="I89" t="s">
        <v>503</v>
      </c>
      <c r="J89" t="s">
        <v>223</v>
      </c>
      <c r="K89" t="s">
        <v>373</v>
      </c>
      <c r="L89" t="s">
        <v>1469</v>
      </c>
      <c r="M89" s="93">
        <v>9.74</v>
      </c>
      <c r="O89" s="94">
        <v>9.74</v>
      </c>
      <c r="P89" s="88">
        <v>34.67</v>
      </c>
      <c r="Q89" t="s">
        <v>1285</v>
      </c>
    </row>
    <row r="90" spans="1:17" s="88" customFormat="1" x14ac:dyDescent="0.25">
      <c r="A90" t="s">
        <v>1321</v>
      </c>
      <c r="B90" t="s">
        <v>1322</v>
      </c>
      <c r="C90" t="s">
        <v>1323</v>
      </c>
      <c r="D90" t="s">
        <v>1321</v>
      </c>
      <c r="E90" t="s">
        <v>1451</v>
      </c>
      <c r="F90" t="s">
        <v>1470</v>
      </c>
      <c r="G90" t="s">
        <v>1471</v>
      </c>
      <c r="H90" t="s">
        <v>1323</v>
      </c>
      <c r="I90" t="s">
        <v>503</v>
      </c>
      <c r="J90" t="s">
        <v>6</v>
      </c>
      <c r="K90" t="s">
        <v>367</v>
      </c>
      <c r="L90" t="s">
        <v>1472</v>
      </c>
      <c r="M90" s="93">
        <v>5.0599999999999996</v>
      </c>
      <c r="O90" s="94">
        <v>5.0599999999999996</v>
      </c>
      <c r="P90" s="88">
        <v>18.29</v>
      </c>
      <c r="Q90" t="s">
        <v>1285</v>
      </c>
    </row>
    <row r="91" spans="1:17" s="88" customFormat="1" x14ac:dyDescent="0.25">
      <c r="A91" t="s">
        <v>1321</v>
      </c>
      <c r="B91" t="s">
        <v>1322</v>
      </c>
      <c r="C91" t="s">
        <v>1323</v>
      </c>
      <c r="D91" t="s">
        <v>1321</v>
      </c>
      <c r="E91" t="s">
        <v>1451</v>
      </c>
      <c r="F91" t="s">
        <v>1470</v>
      </c>
      <c r="G91" t="s">
        <v>1471</v>
      </c>
      <c r="H91" t="s">
        <v>1323</v>
      </c>
      <c r="I91" t="s">
        <v>503</v>
      </c>
      <c r="J91" t="s">
        <v>12</v>
      </c>
      <c r="K91" t="s">
        <v>369</v>
      </c>
      <c r="L91" t="s">
        <v>1473</v>
      </c>
      <c r="M91" s="93">
        <v>7.4</v>
      </c>
      <c r="O91" s="94">
        <v>7.4</v>
      </c>
      <c r="P91" s="88">
        <v>24.2</v>
      </c>
      <c r="Q91" t="s">
        <v>1285</v>
      </c>
    </row>
    <row r="92" spans="1:17" s="88" customFormat="1" x14ac:dyDescent="0.25">
      <c r="A92" t="s">
        <v>1321</v>
      </c>
      <c r="B92" t="s">
        <v>1322</v>
      </c>
      <c r="C92" t="s">
        <v>1323</v>
      </c>
      <c r="D92" t="s">
        <v>1321</v>
      </c>
      <c r="E92" t="s">
        <v>1451</v>
      </c>
      <c r="F92" t="s">
        <v>1470</v>
      </c>
      <c r="G92" t="s">
        <v>1471</v>
      </c>
      <c r="H92" t="s">
        <v>1323</v>
      </c>
      <c r="I92" t="s">
        <v>503</v>
      </c>
      <c r="J92" t="s">
        <v>180</v>
      </c>
      <c r="K92" t="s">
        <v>372</v>
      </c>
      <c r="L92" t="s">
        <v>1474</v>
      </c>
      <c r="M92" s="93">
        <v>13.42</v>
      </c>
      <c r="O92" s="94">
        <v>13.42</v>
      </c>
      <c r="P92" s="88">
        <v>48.02</v>
      </c>
      <c r="Q92" t="s">
        <v>1285</v>
      </c>
    </row>
    <row r="93" spans="1:17" s="88" customFormat="1" x14ac:dyDescent="0.25">
      <c r="A93" t="s">
        <v>1321</v>
      </c>
      <c r="B93" t="s">
        <v>1322</v>
      </c>
      <c r="C93" t="s">
        <v>1323</v>
      </c>
      <c r="D93" t="s">
        <v>1321</v>
      </c>
      <c r="E93" t="s">
        <v>1475</v>
      </c>
      <c r="F93" t="s">
        <v>1476</v>
      </c>
      <c r="G93" t="s">
        <v>1477</v>
      </c>
      <c r="H93" t="s">
        <v>1323</v>
      </c>
      <c r="I93" t="s">
        <v>503</v>
      </c>
      <c r="J93" t="s">
        <v>6</v>
      </c>
      <c r="K93" t="s">
        <v>367</v>
      </c>
      <c r="L93" t="s">
        <v>1478</v>
      </c>
      <c r="M93" s="93">
        <v>5.0599999999999996</v>
      </c>
      <c r="O93" s="94">
        <v>5.0599999999999996</v>
      </c>
      <c r="P93" s="88">
        <v>18.29</v>
      </c>
      <c r="Q93" t="s">
        <v>1285</v>
      </c>
    </row>
    <row r="94" spans="1:17" s="88" customFormat="1" x14ac:dyDescent="0.25">
      <c r="A94" t="s">
        <v>1321</v>
      </c>
      <c r="B94" t="s">
        <v>1322</v>
      </c>
      <c r="C94" t="s">
        <v>1323</v>
      </c>
      <c r="D94" t="s">
        <v>1321</v>
      </c>
      <c r="E94" t="s">
        <v>1475</v>
      </c>
      <c r="F94" t="s">
        <v>1476</v>
      </c>
      <c r="G94" t="s">
        <v>1477</v>
      </c>
      <c r="H94" t="s">
        <v>1323</v>
      </c>
      <c r="I94" t="s">
        <v>503</v>
      </c>
      <c r="J94" t="s">
        <v>12</v>
      </c>
      <c r="K94" t="s">
        <v>369</v>
      </c>
      <c r="L94" t="s">
        <v>1479</v>
      </c>
      <c r="M94" s="93">
        <v>7.4</v>
      </c>
      <c r="O94" s="94">
        <v>7.4</v>
      </c>
      <c r="P94" s="88">
        <v>24.2</v>
      </c>
      <c r="Q94" t="s">
        <v>1285</v>
      </c>
    </row>
    <row r="95" spans="1:17" s="88" customFormat="1" x14ac:dyDescent="0.25">
      <c r="A95" t="s">
        <v>1321</v>
      </c>
      <c r="B95" t="s">
        <v>1322</v>
      </c>
      <c r="C95" t="s">
        <v>1323</v>
      </c>
      <c r="D95" t="s">
        <v>1321</v>
      </c>
      <c r="E95" t="s">
        <v>1475</v>
      </c>
      <c r="F95" t="s">
        <v>1476</v>
      </c>
      <c r="G95" t="s">
        <v>1477</v>
      </c>
      <c r="H95" t="s">
        <v>1323</v>
      </c>
      <c r="I95" t="s">
        <v>503</v>
      </c>
      <c r="J95" t="s">
        <v>180</v>
      </c>
      <c r="K95" t="s">
        <v>372</v>
      </c>
      <c r="L95" t="s">
        <v>1480</v>
      </c>
      <c r="M95" s="93">
        <v>13.42</v>
      </c>
      <c r="O95" s="94">
        <v>13.42</v>
      </c>
      <c r="P95" s="88">
        <v>48.02</v>
      </c>
      <c r="Q95" t="s">
        <v>1285</v>
      </c>
    </row>
    <row r="96" spans="1:17" s="88" customFormat="1" x14ac:dyDescent="0.25">
      <c r="A96" t="s">
        <v>1321</v>
      </c>
      <c r="B96" t="s">
        <v>1322</v>
      </c>
      <c r="C96" t="s">
        <v>1323</v>
      </c>
      <c r="D96" t="s">
        <v>1321</v>
      </c>
      <c r="E96" t="s">
        <v>1475</v>
      </c>
      <c r="F96" t="s">
        <v>1476</v>
      </c>
      <c r="G96" t="s">
        <v>1477</v>
      </c>
      <c r="H96" t="s">
        <v>1323</v>
      </c>
      <c r="I96" t="s">
        <v>503</v>
      </c>
      <c r="J96" t="s">
        <v>223</v>
      </c>
      <c r="K96" t="s">
        <v>373</v>
      </c>
      <c r="L96" t="s">
        <v>1481</v>
      </c>
      <c r="M96" s="93">
        <v>9.74</v>
      </c>
      <c r="O96" s="94">
        <v>9.74</v>
      </c>
      <c r="P96" s="88">
        <v>34.67</v>
      </c>
      <c r="Q96" t="s">
        <v>1285</v>
      </c>
    </row>
    <row r="97" spans="1:17" s="88" customFormat="1" x14ac:dyDescent="0.25">
      <c r="A97" t="s">
        <v>1321</v>
      </c>
      <c r="B97" t="s">
        <v>1322</v>
      </c>
      <c r="C97" t="s">
        <v>1323</v>
      </c>
      <c r="D97" t="s">
        <v>1321</v>
      </c>
      <c r="E97" t="s">
        <v>1475</v>
      </c>
      <c r="F97" t="s">
        <v>1482</v>
      </c>
      <c r="G97" t="s">
        <v>1483</v>
      </c>
      <c r="H97" t="s">
        <v>1323</v>
      </c>
      <c r="I97" t="s">
        <v>503</v>
      </c>
      <c r="J97" t="s">
        <v>6</v>
      </c>
      <c r="K97" t="s">
        <v>367</v>
      </c>
      <c r="L97" t="s">
        <v>1484</v>
      </c>
      <c r="M97" s="93">
        <v>5.0599999999999996</v>
      </c>
      <c r="O97" s="94">
        <v>5.0599999999999996</v>
      </c>
      <c r="P97" s="88">
        <v>18.29</v>
      </c>
      <c r="Q97" t="s">
        <v>1285</v>
      </c>
    </row>
    <row r="98" spans="1:17" s="88" customFormat="1" x14ac:dyDescent="0.25">
      <c r="A98" t="s">
        <v>1321</v>
      </c>
      <c r="B98" t="s">
        <v>1322</v>
      </c>
      <c r="C98" t="s">
        <v>1323</v>
      </c>
      <c r="D98" t="s">
        <v>1321</v>
      </c>
      <c r="E98" t="s">
        <v>1475</v>
      </c>
      <c r="F98" t="s">
        <v>1482</v>
      </c>
      <c r="G98" t="s">
        <v>1483</v>
      </c>
      <c r="H98" t="s">
        <v>1323</v>
      </c>
      <c r="I98" t="s">
        <v>503</v>
      </c>
      <c r="J98" t="s">
        <v>12</v>
      </c>
      <c r="K98" t="s">
        <v>369</v>
      </c>
      <c r="L98" t="s">
        <v>1485</v>
      </c>
      <c r="M98" s="93">
        <v>7.4</v>
      </c>
      <c r="O98" s="94">
        <v>7.4</v>
      </c>
      <c r="P98" s="88">
        <v>24.2</v>
      </c>
      <c r="Q98" t="s">
        <v>1285</v>
      </c>
    </row>
    <row r="99" spans="1:17" s="88" customFormat="1" x14ac:dyDescent="0.25">
      <c r="A99" t="s">
        <v>1321</v>
      </c>
      <c r="B99" t="s">
        <v>1322</v>
      </c>
      <c r="C99" t="s">
        <v>1323</v>
      </c>
      <c r="D99" t="s">
        <v>1321</v>
      </c>
      <c r="E99" t="s">
        <v>1475</v>
      </c>
      <c r="F99" t="s">
        <v>1482</v>
      </c>
      <c r="G99" t="s">
        <v>1483</v>
      </c>
      <c r="H99" t="s">
        <v>1323</v>
      </c>
      <c r="I99" t="s">
        <v>503</v>
      </c>
      <c r="J99" t="s">
        <v>180</v>
      </c>
      <c r="K99" t="s">
        <v>372</v>
      </c>
      <c r="L99" t="s">
        <v>1486</v>
      </c>
      <c r="M99" s="93">
        <v>13.42</v>
      </c>
      <c r="O99" s="94">
        <v>13.42</v>
      </c>
      <c r="P99" s="88">
        <v>48.02</v>
      </c>
      <c r="Q99" t="s">
        <v>1285</v>
      </c>
    </row>
    <row r="100" spans="1:17" s="88" customFormat="1" x14ac:dyDescent="0.25">
      <c r="A100" t="s">
        <v>1321</v>
      </c>
      <c r="B100" t="s">
        <v>1322</v>
      </c>
      <c r="C100" t="s">
        <v>1323</v>
      </c>
      <c r="D100" t="s">
        <v>1321</v>
      </c>
      <c r="E100" t="s">
        <v>1475</v>
      </c>
      <c r="F100" t="s">
        <v>1482</v>
      </c>
      <c r="G100" t="s">
        <v>1483</v>
      </c>
      <c r="H100" t="s">
        <v>1323</v>
      </c>
      <c r="I100" t="s">
        <v>503</v>
      </c>
      <c r="J100" t="s">
        <v>223</v>
      </c>
      <c r="K100" t="s">
        <v>373</v>
      </c>
      <c r="L100" t="s">
        <v>1487</v>
      </c>
      <c r="M100" s="93">
        <v>9.74</v>
      </c>
      <c r="O100" s="94">
        <v>9.74</v>
      </c>
      <c r="P100" s="88">
        <v>34.67</v>
      </c>
      <c r="Q100" t="s">
        <v>1285</v>
      </c>
    </row>
    <row r="101" spans="1:17" s="88" customFormat="1" x14ac:dyDescent="0.25">
      <c r="A101" t="s">
        <v>1321</v>
      </c>
      <c r="B101" t="s">
        <v>1322</v>
      </c>
      <c r="C101" t="s">
        <v>1323</v>
      </c>
      <c r="D101" t="s">
        <v>1321</v>
      </c>
      <c r="E101" t="s">
        <v>1488</v>
      </c>
      <c r="F101" t="s">
        <v>1488</v>
      </c>
      <c r="G101" t="s">
        <v>1489</v>
      </c>
      <c r="H101" t="s">
        <v>1323</v>
      </c>
      <c r="I101" t="s">
        <v>503</v>
      </c>
      <c r="J101" t="s">
        <v>12</v>
      </c>
      <c r="K101" t="s">
        <v>369</v>
      </c>
      <c r="L101" t="s">
        <v>1490</v>
      </c>
      <c r="M101" s="93">
        <v>7.4</v>
      </c>
      <c r="O101" s="94">
        <v>7.4</v>
      </c>
      <c r="P101" s="88">
        <v>24.2</v>
      </c>
      <c r="Q101" t="s">
        <v>1285</v>
      </c>
    </row>
    <row r="102" spans="1:17" s="88" customFormat="1" x14ac:dyDescent="0.25">
      <c r="A102" t="s">
        <v>1321</v>
      </c>
      <c r="B102" t="s">
        <v>1322</v>
      </c>
      <c r="C102" t="s">
        <v>1323</v>
      </c>
      <c r="D102" t="s">
        <v>1321</v>
      </c>
      <c r="E102" t="s">
        <v>1488</v>
      </c>
      <c r="F102" t="s">
        <v>1491</v>
      </c>
      <c r="G102" t="s">
        <v>1492</v>
      </c>
      <c r="H102" t="s">
        <v>1323</v>
      </c>
      <c r="I102" t="s">
        <v>503</v>
      </c>
      <c r="J102" t="s">
        <v>6</v>
      </c>
      <c r="K102" t="s">
        <v>367</v>
      </c>
      <c r="L102" t="s">
        <v>1493</v>
      </c>
      <c r="M102" s="93">
        <v>5.0599999999999996</v>
      </c>
      <c r="O102" s="94">
        <v>5.0599999999999996</v>
      </c>
      <c r="P102" s="88">
        <v>18.29</v>
      </c>
      <c r="Q102" t="s">
        <v>1285</v>
      </c>
    </row>
    <row r="103" spans="1:17" s="88" customFormat="1" x14ac:dyDescent="0.25">
      <c r="A103" t="s">
        <v>1321</v>
      </c>
      <c r="B103" t="s">
        <v>1322</v>
      </c>
      <c r="C103" t="s">
        <v>1323</v>
      </c>
      <c r="D103" t="s">
        <v>1321</v>
      </c>
      <c r="E103" t="s">
        <v>1488</v>
      </c>
      <c r="F103" t="s">
        <v>1491</v>
      </c>
      <c r="G103" t="s">
        <v>1492</v>
      </c>
      <c r="H103" t="s">
        <v>1323</v>
      </c>
      <c r="I103" t="s">
        <v>503</v>
      </c>
      <c r="J103" t="s">
        <v>12</v>
      </c>
      <c r="K103" t="s">
        <v>369</v>
      </c>
      <c r="L103" t="s">
        <v>1494</v>
      </c>
      <c r="M103" s="93">
        <v>7.4</v>
      </c>
      <c r="O103" s="94">
        <v>7.4</v>
      </c>
      <c r="P103" s="88">
        <v>24.2</v>
      </c>
      <c r="Q103" t="s">
        <v>1285</v>
      </c>
    </row>
    <row r="104" spans="1:17" s="88" customFormat="1" x14ac:dyDescent="0.25">
      <c r="A104" t="s">
        <v>1321</v>
      </c>
      <c r="B104" t="s">
        <v>1322</v>
      </c>
      <c r="C104" t="s">
        <v>1323</v>
      </c>
      <c r="D104" t="s">
        <v>1321</v>
      </c>
      <c r="E104" t="s">
        <v>1488</v>
      </c>
      <c r="F104" t="s">
        <v>1491</v>
      </c>
      <c r="G104" t="s">
        <v>1492</v>
      </c>
      <c r="H104" t="s">
        <v>1323</v>
      </c>
      <c r="I104" t="s">
        <v>503</v>
      </c>
      <c r="J104" t="s">
        <v>180</v>
      </c>
      <c r="K104" t="s">
        <v>372</v>
      </c>
      <c r="L104" t="s">
        <v>1495</v>
      </c>
      <c r="M104" s="93">
        <v>13.42</v>
      </c>
      <c r="O104" s="94">
        <v>13.42</v>
      </c>
      <c r="P104" s="88">
        <v>48.02</v>
      </c>
      <c r="Q104" t="s">
        <v>1285</v>
      </c>
    </row>
    <row r="105" spans="1:17" s="88" customFormat="1" x14ac:dyDescent="0.25">
      <c r="A105" t="s">
        <v>1321</v>
      </c>
      <c r="B105" t="s">
        <v>1322</v>
      </c>
      <c r="C105" t="s">
        <v>1323</v>
      </c>
      <c r="D105" t="s">
        <v>1321</v>
      </c>
      <c r="E105" t="s">
        <v>1488</v>
      </c>
      <c r="F105" t="s">
        <v>1491</v>
      </c>
      <c r="G105" t="s">
        <v>1492</v>
      </c>
      <c r="H105" t="s">
        <v>1323</v>
      </c>
      <c r="I105" t="s">
        <v>503</v>
      </c>
      <c r="J105" t="s">
        <v>223</v>
      </c>
      <c r="K105" t="s">
        <v>373</v>
      </c>
      <c r="L105" t="s">
        <v>1496</v>
      </c>
      <c r="M105" s="93">
        <v>9.74</v>
      </c>
      <c r="O105" s="94">
        <v>9.74</v>
      </c>
      <c r="P105" s="88">
        <v>34.67</v>
      </c>
      <c r="Q105" t="s">
        <v>1285</v>
      </c>
    </row>
    <row r="106" spans="1:17" s="88" customFormat="1" x14ac:dyDescent="0.25">
      <c r="A106" t="s">
        <v>1321</v>
      </c>
      <c r="B106" t="s">
        <v>1322</v>
      </c>
      <c r="C106" t="s">
        <v>1323</v>
      </c>
      <c r="D106" t="s">
        <v>1321</v>
      </c>
      <c r="E106" t="s">
        <v>1488</v>
      </c>
      <c r="F106" t="s">
        <v>1497</v>
      </c>
      <c r="G106" t="s">
        <v>1498</v>
      </c>
      <c r="H106" t="s">
        <v>1323</v>
      </c>
      <c r="I106" t="s">
        <v>503</v>
      </c>
      <c r="J106" t="s">
        <v>6</v>
      </c>
      <c r="K106" t="s">
        <v>367</v>
      </c>
      <c r="L106" t="s">
        <v>1499</v>
      </c>
      <c r="M106" s="93">
        <v>5.0599999999999996</v>
      </c>
      <c r="O106" s="94">
        <v>5.0599999999999996</v>
      </c>
      <c r="P106" s="88">
        <v>18.29</v>
      </c>
      <c r="Q106" t="s">
        <v>1285</v>
      </c>
    </row>
    <row r="107" spans="1:17" s="88" customFormat="1" x14ac:dyDescent="0.25">
      <c r="A107" t="s">
        <v>1321</v>
      </c>
      <c r="B107" t="s">
        <v>1322</v>
      </c>
      <c r="C107" t="s">
        <v>1323</v>
      </c>
      <c r="D107" t="s">
        <v>1321</v>
      </c>
      <c r="E107" t="s">
        <v>1488</v>
      </c>
      <c r="F107" t="s">
        <v>1497</v>
      </c>
      <c r="G107" t="s">
        <v>1498</v>
      </c>
      <c r="H107" t="s">
        <v>1323</v>
      </c>
      <c r="I107" t="s">
        <v>503</v>
      </c>
      <c r="J107" t="s">
        <v>12</v>
      </c>
      <c r="K107" t="s">
        <v>369</v>
      </c>
      <c r="L107" t="s">
        <v>1500</v>
      </c>
      <c r="M107" s="93">
        <v>7.4</v>
      </c>
      <c r="O107" s="94">
        <v>7.4</v>
      </c>
      <c r="P107" s="88">
        <v>24.2</v>
      </c>
      <c r="Q107" t="s">
        <v>1285</v>
      </c>
    </row>
    <row r="108" spans="1:17" s="88" customFormat="1" x14ac:dyDescent="0.25">
      <c r="A108" t="s">
        <v>1321</v>
      </c>
      <c r="B108" t="s">
        <v>1322</v>
      </c>
      <c r="C108" t="s">
        <v>1323</v>
      </c>
      <c r="D108" t="s">
        <v>1321</v>
      </c>
      <c r="E108" t="s">
        <v>1488</v>
      </c>
      <c r="F108" t="s">
        <v>1497</v>
      </c>
      <c r="G108" t="s">
        <v>1498</v>
      </c>
      <c r="H108" t="s">
        <v>1323</v>
      </c>
      <c r="I108" t="s">
        <v>503</v>
      </c>
      <c r="J108" t="s">
        <v>180</v>
      </c>
      <c r="K108" t="s">
        <v>372</v>
      </c>
      <c r="L108" t="s">
        <v>1501</v>
      </c>
      <c r="M108" s="93">
        <v>13.42</v>
      </c>
      <c r="O108" s="94">
        <v>13.42</v>
      </c>
      <c r="P108" s="88">
        <v>48.02</v>
      </c>
      <c r="Q108" t="s">
        <v>1285</v>
      </c>
    </row>
    <row r="109" spans="1:17" s="88" customFormat="1" x14ac:dyDescent="0.25">
      <c r="A109" t="s">
        <v>1321</v>
      </c>
      <c r="B109" t="s">
        <v>1322</v>
      </c>
      <c r="C109" t="s">
        <v>1323</v>
      </c>
      <c r="D109" t="s">
        <v>1321</v>
      </c>
      <c r="E109" t="s">
        <v>1488</v>
      </c>
      <c r="F109" t="s">
        <v>1497</v>
      </c>
      <c r="G109" t="s">
        <v>1498</v>
      </c>
      <c r="H109" t="s">
        <v>1323</v>
      </c>
      <c r="I109" t="s">
        <v>503</v>
      </c>
      <c r="J109" t="s">
        <v>223</v>
      </c>
      <c r="K109" t="s">
        <v>373</v>
      </c>
      <c r="L109" t="s">
        <v>1502</v>
      </c>
      <c r="M109" s="93">
        <v>9.74</v>
      </c>
      <c r="O109" s="94">
        <v>9.74</v>
      </c>
      <c r="P109" s="88">
        <v>34.67</v>
      </c>
      <c r="Q109" t="s">
        <v>1285</v>
      </c>
    </row>
    <row r="110" spans="1:17" s="88" customFormat="1" x14ac:dyDescent="0.25">
      <c r="A110" t="s">
        <v>1321</v>
      </c>
      <c r="B110" t="s">
        <v>1322</v>
      </c>
      <c r="C110" t="s">
        <v>1323</v>
      </c>
      <c r="D110" t="s">
        <v>1321</v>
      </c>
      <c r="E110" t="s">
        <v>1503</v>
      </c>
      <c r="F110" t="s">
        <v>1504</v>
      </c>
      <c r="G110" t="s">
        <v>1505</v>
      </c>
      <c r="H110" t="s">
        <v>1323</v>
      </c>
      <c r="I110" t="s">
        <v>503</v>
      </c>
      <c r="J110" t="s">
        <v>6</v>
      </c>
      <c r="K110" t="s">
        <v>367</v>
      </c>
      <c r="L110" t="s">
        <v>1506</v>
      </c>
      <c r="M110" s="93">
        <v>5.0599999999999996</v>
      </c>
      <c r="O110" s="94">
        <v>5.0599999999999996</v>
      </c>
      <c r="P110" s="88">
        <v>18.29</v>
      </c>
      <c r="Q110" t="s">
        <v>1285</v>
      </c>
    </row>
    <row r="111" spans="1:17" s="88" customFormat="1" x14ac:dyDescent="0.25">
      <c r="A111" t="s">
        <v>1321</v>
      </c>
      <c r="B111" t="s">
        <v>1322</v>
      </c>
      <c r="C111" t="s">
        <v>1323</v>
      </c>
      <c r="D111" t="s">
        <v>1321</v>
      </c>
      <c r="E111" t="s">
        <v>1503</v>
      </c>
      <c r="F111" t="s">
        <v>1504</v>
      </c>
      <c r="G111" t="s">
        <v>1505</v>
      </c>
      <c r="H111" t="s">
        <v>1323</v>
      </c>
      <c r="I111" t="s">
        <v>503</v>
      </c>
      <c r="J111" t="s">
        <v>12</v>
      </c>
      <c r="K111" t="s">
        <v>369</v>
      </c>
      <c r="L111" t="s">
        <v>1507</v>
      </c>
      <c r="M111" s="93">
        <v>7.4</v>
      </c>
      <c r="O111" s="94">
        <v>7.4</v>
      </c>
      <c r="P111" s="88">
        <v>24.2</v>
      </c>
      <c r="Q111" t="s">
        <v>1285</v>
      </c>
    </row>
    <row r="112" spans="1:17" s="88" customFormat="1" x14ac:dyDescent="0.25">
      <c r="A112" t="s">
        <v>1321</v>
      </c>
      <c r="B112" t="s">
        <v>1322</v>
      </c>
      <c r="C112" t="s">
        <v>1323</v>
      </c>
      <c r="D112" t="s">
        <v>1321</v>
      </c>
      <c r="E112" t="s">
        <v>1503</v>
      </c>
      <c r="F112" t="s">
        <v>1504</v>
      </c>
      <c r="G112" t="s">
        <v>1505</v>
      </c>
      <c r="H112" t="s">
        <v>1323</v>
      </c>
      <c r="I112" t="s">
        <v>503</v>
      </c>
      <c r="J112" t="s">
        <v>180</v>
      </c>
      <c r="K112" t="s">
        <v>372</v>
      </c>
      <c r="L112" t="s">
        <v>1508</v>
      </c>
      <c r="M112" s="93">
        <v>13.42</v>
      </c>
      <c r="O112" s="94">
        <v>13.42</v>
      </c>
      <c r="P112" s="88">
        <v>48.02</v>
      </c>
      <c r="Q112" t="s">
        <v>1285</v>
      </c>
    </row>
    <row r="113" spans="1:17" s="88" customFormat="1" x14ac:dyDescent="0.25">
      <c r="A113" t="s">
        <v>1321</v>
      </c>
      <c r="B113" t="s">
        <v>1322</v>
      </c>
      <c r="C113" t="s">
        <v>1323</v>
      </c>
      <c r="D113" t="s">
        <v>1321</v>
      </c>
      <c r="E113" t="s">
        <v>1503</v>
      </c>
      <c r="F113" t="s">
        <v>1504</v>
      </c>
      <c r="G113" t="s">
        <v>1505</v>
      </c>
      <c r="H113" t="s">
        <v>1323</v>
      </c>
      <c r="I113" t="s">
        <v>503</v>
      </c>
      <c r="J113" t="s">
        <v>223</v>
      </c>
      <c r="K113" t="s">
        <v>373</v>
      </c>
      <c r="L113" t="s">
        <v>1509</v>
      </c>
      <c r="M113" s="93">
        <v>9.74</v>
      </c>
      <c r="O113" s="94">
        <v>9.74</v>
      </c>
      <c r="P113" s="88">
        <v>34.67</v>
      </c>
      <c r="Q113" t="s">
        <v>1285</v>
      </c>
    </row>
    <row r="114" spans="1:17" s="88" customFormat="1" x14ac:dyDescent="0.25">
      <c r="A114" t="s">
        <v>1321</v>
      </c>
      <c r="B114" t="s">
        <v>1322</v>
      </c>
      <c r="C114" t="s">
        <v>1323</v>
      </c>
      <c r="D114" t="s">
        <v>1321</v>
      </c>
      <c r="E114" t="s">
        <v>1510</v>
      </c>
      <c r="F114" t="s">
        <v>1510</v>
      </c>
      <c r="G114" t="s">
        <v>1511</v>
      </c>
      <c r="H114" t="s">
        <v>1323</v>
      </c>
      <c r="I114" t="s">
        <v>503</v>
      </c>
      <c r="J114" t="s">
        <v>12</v>
      </c>
      <c r="K114" t="s">
        <v>369</v>
      </c>
      <c r="L114" t="s">
        <v>1512</v>
      </c>
      <c r="M114" s="93">
        <v>7.4</v>
      </c>
      <c r="O114" s="94">
        <v>7.4</v>
      </c>
      <c r="P114" s="88">
        <v>24.2</v>
      </c>
      <c r="Q114" t="s">
        <v>1285</v>
      </c>
    </row>
    <row r="115" spans="1:17" s="88" customFormat="1" x14ac:dyDescent="0.25">
      <c r="A115" t="s">
        <v>1321</v>
      </c>
      <c r="B115" t="s">
        <v>1322</v>
      </c>
      <c r="C115" t="s">
        <v>1323</v>
      </c>
      <c r="D115" t="s">
        <v>1321</v>
      </c>
      <c r="E115" t="s">
        <v>1510</v>
      </c>
      <c r="F115" t="s">
        <v>1513</v>
      </c>
      <c r="G115" t="s">
        <v>1514</v>
      </c>
      <c r="H115" t="s">
        <v>1323</v>
      </c>
      <c r="I115" t="s">
        <v>503</v>
      </c>
      <c r="J115" t="s">
        <v>6</v>
      </c>
      <c r="K115" t="s">
        <v>367</v>
      </c>
      <c r="L115" t="s">
        <v>1515</v>
      </c>
      <c r="M115" s="93">
        <v>5.0599999999999996</v>
      </c>
      <c r="O115" s="94">
        <v>5.0599999999999996</v>
      </c>
      <c r="P115" s="88">
        <v>18.29</v>
      </c>
      <c r="Q115" t="s">
        <v>1285</v>
      </c>
    </row>
    <row r="116" spans="1:17" s="88" customFormat="1" x14ac:dyDescent="0.25">
      <c r="A116" t="s">
        <v>1321</v>
      </c>
      <c r="B116" t="s">
        <v>1322</v>
      </c>
      <c r="C116" t="s">
        <v>1323</v>
      </c>
      <c r="D116" t="s">
        <v>1321</v>
      </c>
      <c r="E116" t="s">
        <v>1510</v>
      </c>
      <c r="F116" t="s">
        <v>1513</v>
      </c>
      <c r="G116" t="s">
        <v>1514</v>
      </c>
      <c r="H116" t="s">
        <v>1323</v>
      </c>
      <c r="I116" t="s">
        <v>503</v>
      </c>
      <c r="J116" t="s">
        <v>12</v>
      </c>
      <c r="K116" t="s">
        <v>369</v>
      </c>
      <c r="L116" t="s">
        <v>1516</v>
      </c>
      <c r="M116" s="93">
        <v>7.4</v>
      </c>
      <c r="O116" s="94">
        <v>7.4</v>
      </c>
      <c r="P116" s="88">
        <v>24.2</v>
      </c>
      <c r="Q116" t="s">
        <v>1285</v>
      </c>
    </row>
    <row r="117" spans="1:17" s="88" customFormat="1" x14ac:dyDescent="0.25">
      <c r="A117" t="s">
        <v>1321</v>
      </c>
      <c r="B117" t="s">
        <v>1322</v>
      </c>
      <c r="C117" t="s">
        <v>1323</v>
      </c>
      <c r="D117" t="s">
        <v>1321</v>
      </c>
      <c r="E117" t="s">
        <v>1510</v>
      </c>
      <c r="F117" t="s">
        <v>1513</v>
      </c>
      <c r="G117" t="s">
        <v>1514</v>
      </c>
      <c r="H117" t="s">
        <v>1323</v>
      </c>
      <c r="I117" t="s">
        <v>503</v>
      </c>
      <c r="J117" t="s">
        <v>180</v>
      </c>
      <c r="K117" t="s">
        <v>372</v>
      </c>
      <c r="L117" t="s">
        <v>1517</v>
      </c>
      <c r="M117" s="93">
        <v>13.42</v>
      </c>
      <c r="O117" s="94">
        <v>13.42</v>
      </c>
      <c r="P117" s="88">
        <v>48.02</v>
      </c>
      <c r="Q117" t="s">
        <v>1285</v>
      </c>
    </row>
    <row r="118" spans="1:17" s="88" customFormat="1" x14ac:dyDescent="0.25">
      <c r="A118" t="s">
        <v>1321</v>
      </c>
      <c r="B118" t="s">
        <v>1322</v>
      </c>
      <c r="C118" t="s">
        <v>1323</v>
      </c>
      <c r="D118" t="s">
        <v>1321</v>
      </c>
      <c r="E118" t="s">
        <v>1510</v>
      </c>
      <c r="F118" t="s">
        <v>1513</v>
      </c>
      <c r="G118" t="s">
        <v>1514</v>
      </c>
      <c r="H118" t="s">
        <v>1323</v>
      </c>
      <c r="I118" t="s">
        <v>503</v>
      </c>
      <c r="J118" t="s">
        <v>223</v>
      </c>
      <c r="K118" t="s">
        <v>373</v>
      </c>
      <c r="L118" t="s">
        <v>1518</v>
      </c>
      <c r="M118" s="93">
        <v>9.74</v>
      </c>
      <c r="O118" s="94">
        <v>9.74</v>
      </c>
      <c r="P118" s="88">
        <v>34.67</v>
      </c>
      <c r="Q118" t="s">
        <v>1285</v>
      </c>
    </row>
    <row r="119" spans="1:17" s="88" customFormat="1" x14ac:dyDescent="0.25">
      <c r="A119" t="s">
        <v>1321</v>
      </c>
      <c r="B119" t="s">
        <v>1322</v>
      </c>
      <c r="C119" t="s">
        <v>1323</v>
      </c>
      <c r="D119" t="s">
        <v>1321</v>
      </c>
      <c r="E119" t="s">
        <v>1510</v>
      </c>
      <c r="F119" t="s">
        <v>1519</v>
      </c>
      <c r="G119" t="s">
        <v>1520</v>
      </c>
      <c r="H119" t="s">
        <v>1323</v>
      </c>
      <c r="I119" t="s">
        <v>503</v>
      </c>
      <c r="J119" t="s">
        <v>6</v>
      </c>
      <c r="K119" t="s">
        <v>367</v>
      </c>
      <c r="L119" t="s">
        <v>1521</v>
      </c>
      <c r="M119" s="93">
        <v>5.0599999999999996</v>
      </c>
      <c r="O119" s="94">
        <v>5.0599999999999996</v>
      </c>
      <c r="P119" s="88">
        <v>18.29</v>
      </c>
      <c r="Q119" t="s">
        <v>1285</v>
      </c>
    </row>
    <row r="120" spans="1:17" s="88" customFormat="1" x14ac:dyDescent="0.25">
      <c r="A120" t="s">
        <v>1321</v>
      </c>
      <c r="B120" t="s">
        <v>1322</v>
      </c>
      <c r="C120" t="s">
        <v>1323</v>
      </c>
      <c r="D120" t="s">
        <v>1321</v>
      </c>
      <c r="E120" t="s">
        <v>1510</v>
      </c>
      <c r="F120" t="s">
        <v>1519</v>
      </c>
      <c r="G120" t="s">
        <v>1520</v>
      </c>
      <c r="H120" t="s">
        <v>1323</v>
      </c>
      <c r="I120" t="s">
        <v>503</v>
      </c>
      <c r="J120" t="s">
        <v>12</v>
      </c>
      <c r="K120" t="s">
        <v>369</v>
      </c>
      <c r="L120" t="s">
        <v>1522</v>
      </c>
      <c r="M120" s="93">
        <v>7.4</v>
      </c>
      <c r="O120" s="94">
        <v>7.4</v>
      </c>
      <c r="P120" s="88">
        <v>24.2</v>
      </c>
      <c r="Q120" t="s">
        <v>1285</v>
      </c>
    </row>
    <row r="121" spans="1:17" s="88" customFormat="1" x14ac:dyDescent="0.25">
      <c r="A121" t="s">
        <v>1321</v>
      </c>
      <c r="B121" t="s">
        <v>1322</v>
      </c>
      <c r="C121" t="s">
        <v>1323</v>
      </c>
      <c r="D121" t="s">
        <v>1321</v>
      </c>
      <c r="E121" t="s">
        <v>1510</v>
      </c>
      <c r="F121" t="s">
        <v>1519</v>
      </c>
      <c r="G121" t="s">
        <v>1520</v>
      </c>
      <c r="H121" t="s">
        <v>1323</v>
      </c>
      <c r="I121" t="s">
        <v>503</v>
      </c>
      <c r="J121" t="s">
        <v>180</v>
      </c>
      <c r="K121" t="s">
        <v>372</v>
      </c>
      <c r="L121" t="s">
        <v>1523</v>
      </c>
      <c r="M121" s="93">
        <v>13.42</v>
      </c>
      <c r="O121" s="94">
        <v>13.42</v>
      </c>
      <c r="P121" s="88">
        <v>48.02</v>
      </c>
      <c r="Q121" t="s">
        <v>1285</v>
      </c>
    </row>
    <row r="122" spans="1:17" s="88" customFormat="1" x14ac:dyDescent="0.25">
      <c r="A122" t="s">
        <v>1321</v>
      </c>
      <c r="B122" t="s">
        <v>1322</v>
      </c>
      <c r="C122" t="s">
        <v>1323</v>
      </c>
      <c r="D122" t="s">
        <v>1321</v>
      </c>
      <c r="E122" t="s">
        <v>1510</v>
      </c>
      <c r="F122" t="s">
        <v>1519</v>
      </c>
      <c r="G122" t="s">
        <v>1520</v>
      </c>
      <c r="H122" t="s">
        <v>1323</v>
      </c>
      <c r="I122" t="s">
        <v>503</v>
      </c>
      <c r="J122" t="s">
        <v>223</v>
      </c>
      <c r="K122" t="s">
        <v>373</v>
      </c>
      <c r="L122" t="s">
        <v>1524</v>
      </c>
      <c r="M122" s="93">
        <v>9.74</v>
      </c>
      <c r="O122" s="94">
        <v>9.74</v>
      </c>
      <c r="P122" s="88">
        <v>34.67</v>
      </c>
      <c r="Q122" t="s">
        <v>1285</v>
      </c>
    </row>
    <row r="123" spans="1:17" s="88" customFormat="1" x14ac:dyDescent="0.25">
      <c r="A123" t="s">
        <v>1321</v>
      </c>
      <c r="B123" t="s">
        <v>1322</v>
      </c>
      <c r="C123" t="s">
        <v>1323</v>
      </c>
      <c r="D123" t="s">
        <v>1321</v>
      </c>
      <c r="E123" t="s">
        <v>1510</v>
      </c>
      <c r="F123" t="s">
        <v>1525</v>
      </c>
      <c r="G123" t="s">
        <v>1526</v>
      </c>
      <c r="H123" t="s">
        <v>1323</v>
      </c>
      <c r="I123" t="s">
        <v>503</v>
      </c>
      <c r="J123" t="s">
        <v>6</v>
      </c>
      <c r="K123" t="s">
        <v>367</v>
      </c>
      <c r="L123" t="s">
        <v>1527</v>
      </c>
      <c r="M123" s="93">
        <v>5.0599999999999996</v>
      </c>
      <c r="O123" s="94">
        <v>5.0599999999999996</v>
      </c>
      <c r="P123" s="88">
        <v>18.29</v>
      </c>
      <c r="Q123" t="s">
        <v>1285</v>
      </c>
    </row>
    <row r="124" spans="1:17" s="88" customFormat="1" x14ac:dyDescent="0.25">
      <c r="A124" t="s">
        <v>1321</v>
      </c>
      <c r="B124" t="s">
        <v>1322</v>
      </c>
      <c r="C124" t="s">
        <v>1323</v>
      </c>
      <c r="D124" t="s">
        <v>1321</v>
      </c>
      <c r="E124" t="s">
        <v>1510</v>
      </c>
      <c r="F124" t="s">
        <v>1525</v>
      </c>
      <c r="G124" t="s">
        <v>1526</v>
      </c>
      <c r="H124" t="s">
        <v>1323</v>
      </c>
      <c r="I124" t="s">
        <v>503</v>
      </c>
      <c r="J124" t="s">
        <v>12</v>
      </c>
      <c r="K124" t="s">
        <v>369</v>
      </c>
      <c r="L124" t="s">
        <v>1528</v>
      </c>
      <c r="M124" s="93">
        <v>7.4</v>
      </c>
      <c r="O124" s="94">
        <v>7.4</v>
      </c>
      <c r="P124" s="88">
        <v>24.2</v>
      </c>
      <c r="Q124" t="s">
        <v>1285</v>
      </c>
    </row>
    <row r="125" spans="1:17" s="88" customFormat="1" x14ac:dyDescent="0.25">
      <c r="A125" t="s">
        <v>1321</v>
      </c>
      <c r="B125" t="s">
        <v>1322</v>
      </c>
      <c r="C125" t="s">
        <v>1323</v>
      </c>
      <c r="D125" t="s">
        <v>1321</v>
      </c>
      <c r="E125" t="s">
        <v>1510</v>
      </c>
      <c r="F125" t="s">
        <v>1529</v>
      </c>
      <c r="G125" t="s">
        <v>1530</v>
      </c>
      <c r="H125" t="s">
        <v>1323</v>
      </c>
      <c r="I125" t="s">
        <v>503</v>
      </c>
      <c r="J125" t="s">
        <v>6</v>
      </c>
      <c r="K125" t="s">
        <v>367</v>
      </c>
      <c r="L125" t="s">
        <v>1531</v>
      </c>
      <c r="M125" s="93">
        <v>5.0599999999999996</v>
      </c>
      <c r="O125" s="94">
        <v>5.0599999999999996</v>
      </c>
      <c r="P125" s="88">
        <v>18.29</v>
      </c>
      <c r="Q125" t="s">
        <v>1285</v>
      </c>
    </row>
    <row r="126" spans="1:17" s="88" customFormat="1" x14ac:dyDescent="0.25">
      <c r="A126" t="s">
        <v>1321</v>
      </c>
      <c r="B126" t="s">
        <v>1322</v>
      </c>
      <c r="C126" t="s">
        <v>1323</v>
      </c>
      <c r="D126" t="s">
        <v>1321</v>
      </c>
      <c r="E126" t="s">
        <v>1510</v>
      </c>
      <c r="F126" t="s">
        <v>1529</v>
      </c>
      <c r="G126" t="s">
        <v>1530</v>
      </c>
      <c r="H126" t="s">
        <v>1323</v>
      </c>
      <c r="I126" t="s">
        <v>503</v>
      </c>
      <c r="J126" t="s">
        <v>12</v>
      </c>
      <c r="K126" t="s">
        <v>369</v>
      </c>
      <c r="L126" t="s">
        <v>1532</v>
      </c>
      <c r="M126" s="93">
        <v>7.4</v>
      </c>
      <c r="O126" s="94">
        <v>7.4</v>
      </c>
      <c r="P126" s="88">
        <v>24.2</v>
      </c>
      <c r="Q126" t="s">
        <v>1285</v>
      </c>
    </row>
    <row r="127" spans="1:17" s="88" customFormat="1" x14ac:dyDescent="0.25">
      <c r="A127" t="s">
        <v>1321</v>
      </c>
      <c r="B127" t="s">
        <v>1322</v>
      </c>
      <c r="C127" t="s">
        <v>1323</v>
      </c>
      <c r="D127" t="s">
        <v>1321</v>
      </c>
      <c r="E127" t="s">
        <v>1510</v>
      </c>
      <c r="F127" t="s">
        <v>1529</v>
      </c>
      <c r="G127" t="s">
        <v>1530</v>
      </c>
      <c r="H127" t="s">
        <v>1323</v>
      </c>
      <c r="I127" t="s">
        <v>503</v>
      </c>
      <c r="J127" t="s">
        <v>180</v>
      </c>
      <c r="K127" t="s">
        <v>372</v>
      </c>
      <c r="L127" t="s">
        <v>1533</v>
      </c>
      <c r="M127" s="93">
        <v>13.42</v>
      </c>
      <c r="O127" s="94">
        <v>13.42</v>
      </c>
      <c r="P127" s="88">
        <v>48.02</v>
      </c>
      <c r="Q127" t="s">
        <v>1285</v>
      </c>
    </row>
    <row r="128" spans="1:17" s="88" customFormat="1" x14ac:dyDescent="0.25">
      <c r="A128" t="s">
        <v>1321</v>
      </c>
      <c r="B128" t="s">
        <v>1322</v>
      </c>
      <c r="C128" t="s">
        <v>1323</v>
      </c>
      <c r="D128" t="s">
        <v>1321</v>
      </c>
      <c r="E128" t="s">
        <v>1510</v>
      </c>
      <c r="F128" t="s">
        <v>1529</v>
      </c>
      <c r="G128" t="s">
        <v>1530</v>
      </c>
      <c r="H128" t="s">
        <v>1323</v>
      </c>
      <c r="I128" t="s">
        <v>503</v>
      </c>
      <c r="J128" t="s">
        <v>223</v>
      </c>
      <c r="K128" t="s">
        <v>373</v>
      </c>
      <c r="L128" t="s">
        <v>1534</v>
      </c>
      <c r="M128" s="93">
        <v>9.74</v>
      </c>
      <c r="O128" s="94">
        <v>9.74</v>
      </c>
      <c r="P128" s="88">
        <v>34.67</v>
      </c>
      <c r="Q128" t="s">
        <v>1285</v>
      </c>
    </row>
    <row r="129" spans="1:17" s="88" customFormat="1" x14ac:dyDescent="0.25">
      <c r="A129" t="s">
        <v>1321</v>
      </c>
      <c r="B129" t="s">
        <v>1322</v>
      </c>
      <c r="C129" t="s">
        <v>1323</v>
      </c>
      <c r="D129" t="s">
        <v>1321</v>
      </c>
      <c r="E129" t="s">
        <v>1510</v>
      </c>
      <c r="F129" t="s">
        <v>1535</v>
      </c>
      <c r="G129" t="s">
        <v>1536</v>
      </c>
      <c r="H129" t="s">
        <v>1323</v>
      </c>
      <c r="I129" t="s">
        <v>503</v>
      </c>
      <c r="J129" t="s">
        <v>6</v>
      </c>
      <c r="K129" t="s">
        <v>367</v>
      </c>
      <c r="L129" t="s">
        <v>1537</v>
      </c>
      <c r="M129" s="93">
        <v>5.0599999999999996</v>
      </c>
      <c r="O129" s="94">
        <v>5.0599999999999996</v>
      </c>
      <c r="P129" s="88">
        <v>18.29</v>
      </c>
      <c r="Q129" t="s">
        <v>1285</v>
      </c>
    </row>
    <row r="130" spans="1:17" s="88" customFormat="1" x14ac:dyDescent="0.25">
      <c r="A130" t="s">
        <v>1321</v>
      </c>
      <c r="B130" t="s">
        <v>1322</v>
      </c>
      <c r="C130" t="s">
        <v>1323</v>
      </c>
      <c r="D130" t="s">
        <v>1321</v>
      </c>
      <c r="E130" t="s">
        <v>1510</v>
      </c>
      <c r="F130" t="s">
        <v>1535</v>
      </c>
      <c r="G130" t="s">
        <v>1536</v>
      </c>
      <c r="H130" t="s">
        <v>1323</v>
      </c>
      <c r="I130" t="s">
        <v>503</v>
      </c>
      <c r="J130" t="s">
        <v>12</v>
      </c>
      <c r="K130" t="s">
        <v>369</v>
      </c>
      <c r="L130" t="s">
        <v>1538</v>
      </c>
      <c r="M130" s="93">
        <v>7.4</v>
      </c>
      <c r="O130" s="94">
        <v>7.4</v>
      </c>
      <c r="P130" s="88">
        <v>24.2</v>
      </c>
      <c r="Q130" t="s">
        <v>1285</v>
      </c>
    </row>
    <row r="131" spans="1:17" s="88" customFormat="1" x14ac:dyDescent="0.25">
      <c r="A131" t="s">
        <v>1321</v>
      </c>
      <c r="B131" t="s">
        <v>1322</v>
      </c>
      <c r="C131" t="s">
        <v>1323</v>
      </c>
      <c r="D131" t="s">
        <v>1321</v>
      </c>
      <c r="E131" t="s">
        <v>1510</v>
      </c>
      <c r="F131" t="s">
        <v>1539</v>
      </c>
      <c r="G131" t="s">
        <v>1540</v>
      </c>
      <c r="H131" t="s">
        <v>1323</v>
      </c>
      <c r="I131" t="s">
        <v>503</v>
      </c>
      <c r="J131" t="s">
        <v>6</v>
      </c>
      <c r="K131" t="s">
        <v>367</v>
      </c>
      <c r="L131" t="s">
        <v>1541</v>
      </c>
      <c r="M131" s="93">
        <v>5.0599999999999996</v>
      </c>
      <c r="O131" s="94">
        <v>5.0599999999999996</v>
      </c>
      <c r="P131" s="88">
        <v>18.29</v>
      </c>
      <c r="Q131" t="s">
        <v>1285</v>
      </c>
    </row>
    <row r="132" spans="1:17" s="88" customFormat="1" x14ac:dyDescent="0.25">
      <c r="A132" t="s">
        <v>1321</v>
      </c>
      <c r="B132" t="s">
        <v>1322</v>
      </c>
      <c r="C132" t="s">
        <v>1323</v>
      </c>
      <c r="D132" t="s">
        <v>1321</v>
      </c>
      <c r="E132" t="s">
        <v>1510</v>
      </c>
      <c r="F132" t="s">
        <v>1539</v>
      </c>
      <c r="G132" t="s">
        <v>1540</v>
      </c>
      <c r="H132" t="s">
        <v>1323</v>
      </c>
      <c r="I132" t="s">
        <v>503</v>
      </c>
      <c r="J132" t="s">
        <v>12</v>
      </c>
      <c r="K132" t="s">
        <v>369</v>
      </c>
      <c r="L132" t="s">
        <v>1542</v>
      </c>
      <c r="M132" s="93">
        <v>7.4</v>
      </c>
      <c r="O132" s="94">
        <v>7.4</v>
      </c>
      <c r="P132" s="88">
        <v>24.2</v>
      </c>
      <c r="Q132" t="s">
        <v>1285</v>
      </c>
    </row>
    <row r="133" spans="1:17" s="88" customFormat="1" x14ac:dyDescent="0.25">
      <c r="A133" t="s">
        <v>1321</v>
      </c>
      <c r="B133" t="s">
        <v>1322</v>
      </c>
      <c r="C133" t="s">
        <v>1323</v>
      </c>
      <c r="D133" t="s">
        <v>1321</v>
      </c>
      <c r="E133" t="s">
        <v>1510</v>
      </c>
      <c r="F133" t="s">
        <v>1539</v>
      </c>
      <c r="G133" t="s">
        <v>1540</v>
      </c>
      <c r="H133" t="s">
        <v>1323</v>
      </c>
      <c r="I133" t="s">
        <v>503</v>
      </c>
      <c r="J133" t="s">
        <v>180</v>
      </c>
      <c r="K133" t="s">
        <v>372</v>
      </c>
      <c r="L133" t="s">
        <v>1543</v>
      </c>
      <c r="M133" s="93">
        <v>13.42</v>
      </c>
      <c r="O133" s="94">
        <v>13.42</v>
      </c>
      <c r="P133" s="88">
        <v>48.02</v>
      </c>
      <c r="Q133" t="s">
        <v>1285</v>
      </c>
    </row>
    <row r="134" spans="1:17" s="88" customFormat="1" x14ac:dyDescent="0.25">
      <c r="A134" t="s">
        <v>1321</v>
      </c>
      <c r="B134" t="s">
        <v>1322</v>
      </c>
      <c r="C134" t="s">
        <v>1323</v>
      </c>
      <c r="D134" t="s">
        <v>1321</v>
      </c>
      <c r="E134" t="s">
        <v>1510</v>
      </c>
      <c r="F134" t="s">
        <v>1539</v>
      </c>
      <c r="G134" t="s">
        <v>1540</v>
      </c>
      <c r="H134" t="s">
        <v>1323</v>
      </c>
      <c r="I134" t="s">
        <v>503</v>
      </c>
      <c r="J134" t="s">
        <v>223</v>
      </c>
      <c r="K134" t="s">
        <v>373</v>
      </c>
      <c r="L134" t="s">
        <v>1544</v>
      </c>
      <c r="M134" s="93">
        <v>9.74</v>
      </c>
      <c r="O134" s="94">
        <v>9.74</v>
      </c>
      <c r="P134" s="88">
        <v>34.67</v>
      </c>
      <c r="Q134" t="s">
        <v>1285</v>
      </c>
    </row>
    <row r="135" spans="1:17" s="88" customFormat="1" x14ac:dyDescent="0.25">
      <c r="A135" t="s">
        <v>1321</v>
      </c>
      <c r="B135" t="s">
        <v>1322</v>
      </c>
      <c r="C135" t="s">
        <v>1323</v>
      </c>
      <c r="D135" t="s">
        <v>1321</v>
      </c>
      <c r="E135" t="s">
        <v>1545</v>
      </c>
      <c r="F135" t="s">
        <v>1545</v>
      </c>
      <c r="G135" t="s">
        <v>1546</v>
      </c>
      <c r="H135" t="s">
        <v>1323</v>
      </c>
      <c r="I135" t="s">
        <v>180</v>
      </c>
      <c r="J135" t="s">
        <v>1547</v>
      </c>
      <c r="K135" t="s">
        <v>1548</v>
      </c>
      <c r="L135" t="s">
        <v>1549</v>
      </c>
      <c r="M135" s="93" t="s">
        <v>1440</v>
      </c>
      <c r="O135" s="94" t="s">
        <v>1440</v>
      </c>
      <c r="P135" s="88" t="s">
        <v>1440</v>
      </c>
      <c r="Q135" t="s">
        <v>1285</v>
      </c>
    </row>
    <row r="136" spans="1:17" s="88" customFormat="1" x14ac:dyDescent="0.25">
      <c r="A136" t="s">
        <v>1321</v>
      </c>
      <c r="B136" t="s">
        <v>1322</v>
      </c>
      <c r="C136" t="s">
        <v>1323</v>
      </c>
      <c r="D136" t="s">
        <v>1321</v>
      </c>
      <c r="E136" t="s">
        <v>1545</v>
      </c>
      <c r="F136" t="s">
        <v>1545</v>
      </c>
      <c r="G136" t="s">
        <v>1550</v>
      </c>
      <c r="H136" t="s">
        <v>1323</v>
      </c>
      <c r="I136" t="s">
        <v>180</v>
      </c>
      <c r="J136" t="s">
        <v>1547</v>
      </c>
      <c r="K136" t="s">
        <v>1548</v>
      </c>
      <c r="L136" t="s">
        <v>1549</v>
      </c>
      <c r="M136" s="93" t="s">
        <v>1440</v>
      </c>
      <c r="O136" s="94" t="s">
        <v>1440</v>
      </c>
      <c r="P136" s="88" t="s">
        <v>1440</v>
      </c>
      <c r="Q136" t="s">
        <v>1285</v>
      </c>
    </row>
    <row r="137" spans="1:17" s="88" customFormat="1" x14ac:dyDescent="0.25">
      <c r="A137" t="s">
        <v>1321</v>
      </c>
      <c r="B137" t="s">
        <v>1322</v>
      </c>
      <c r="C137" t="s">
        <v>1323</v>
      </c>
      <c r="D137" t="s">
        <v>1321</v>
      </c>
      <c r="E137" t="s">
        <v>1545</v>
      </c>
      <c r="F137" t="s">
        <v>1545</v>
      </c>
      <c r="G137" t="s">
        <v>1551</v>
      </c>
      <c r="H137" t="s">
        <v>1323</v>
      </c>
      <c r="I137" t="s">
        <v>180</v>
      </c>
      <c r="J137" t="s">
        <v>1547</v>
      </c>
      <c r="K137" t="s">
        <v>1548</v>
      </c>
      <c r="L137" t="s">
        <v>1549</v>
      </c>
      <c r="M137" s="93" t="s">
        <v>1440</v>
      </c>
      <c r="O137" s="94" t="s">
        <v>1440</v>
      </c>
      <c r="P137" s="88" t="s">
        <v>1440</v>
      </c>
      <c r="Q137" t="s">
        <v>1285</v>
      </c>
    </row>
    <row r="138" spans="1:17" s="88" customFormat="1" x14ac:dyDescent="0.25">
      <c r="A138" t="s">
        <v>1321</v>
      </c>
      <c r="B138" t="s">
        <v>1322</v>
      </c>
      <c r="C138" t="s">
        <v>1323</v>
      </c>
      <c r="D138" t="s">
        <v>1321</v>
      </c>
      <c r="E138" t="s">
        <v>1545</v>
      </c>
      <c r="F138" t="s">
        <v>1545</v>
      </c>
      <c r="G138" t="s">
        <v>1552</v>
      </c>
      <c r="H138" t="s">
        <v>1323</v>
      </c>
      <c r="I138" t="s">
        <v>17</v>
      </c>
      <c r="J138" t="s">
        <v>61</v>
      </c>
      <c r="K138" t="s">
        <v>1553</v>
      </c>
      <c r="L138" t="s">
        <v>1554</v>
      </c>
      <c r="M138" s="93" t="s">
        <v>1440</v>
      </c>
      <c r="O138" s="94" t="s">
        <v>1440</v>
      </c>
      <c r="P138" s="88" t="s">
        <v>1440</v>
      </c>
      <c r="Q138" t="s">
        <v>1285</v>
      </c>
    </row>
    <row r="139" spans="1:17" s="88" customFormat="1" x14ac:dyDescent="0.25">
      <c r="A139" t="s">
        <v>1321</v>
      </c>
      <c r="B139" t="s">
        <v>1322</v>
      </c>
      <c r="C139" t="s">
        <v>1323</v>
      </c>
      <c r="D139" t="s">
        <v>1321</v>
      </c>
      <c r="E139" t="s">
        <v>1545</v>
      </c>
      <c r="F139" t="s">
        <v>1545</v>
      </c>
      <c r="G139" t="s">
        <v>1555</v>
      </c>
      <c r="H139" t="s">
        <v>1323</v>
      </c>
      <c r="I139" t="s">
        <v>17</v>
      </c>
      <c r="J139" t="s">
        <v>61</v>
      </c>
      <c r="K139" t="s">
        <v>1553</v>
      </c>
      <c r="L139" t="s">
        <v>1554</v>
      </c>
      <c r="M139" s="93" t="s">
        <v>1440</v>
      </c>
      <c r="O139" s="94" t="s">
        <v>1440</v>
      </c>
      <c r="P139" s="88" t="s">
        <v>1440</v>
      </c>
      <c r="Q139" t="s">
        <v>1285</v>
      </c>
    </row>
    <row r="140" spans="1:17" s="88" customFormat="1" x14ac:dyDescent="0.25">
      <c r="A140" t="s">
        <v>1321</v>
      </c>
      <c r="B140" t="s">
        <v>1322</v>
      </c>
      <c r="C140" t="s">
        <v>1323</v>
      </c>
      <c r="D140" t="s">
        <v>1321</v>
      </c>
      <c r="E140" t="s">
        <v>1545</v>
      </c>
      <c r="F140" t="s">
        <v>1556</v>
      </c>
      <c r="G140" t="s">
        <v>1557</v>
      </c>
      <c r="H140" t="s">
        <v>1323</v>
      </c>
      <c r="I140" t="s">
        <v>503</v>
      </c>
      <c r="J140" t="s">
        <v>6</v>
      </c>
      <c r="K140" t="s">
        <v>367</v>
      </c>
      <c r="L140" t="s">
        <v>1558</v>
      </c>
      <c r="M140" s="93">
        <v>5.0599999999999996</v>
      </c>
      <c r="O140" s="94">
        <v>5.0599999999999996</v>
      </c>
      <c r="P140" s="88">
        <v>18.29</v>
      </c>
      <c r="Q140" t="s">
        <v>1285</v>
      </c>
    </row>
    <row r="141" spans="1:17" s="88" customFormat="1" x14ac:dyDescent="0.25">
      <c r="A141" t="s">
        <v>1321</v>
      </c>
      <c r="B141" t="s">
        <v>1322</v>
      </c>
      <c r="C141" t="s">
        <v>1323</v>
      </c>
      <c r="D141" t="s">
        <v>1321</v>
      </c>
      <c r="E141" t="s">
        <v>1545</v>
      </c>
      <c r="F141" t="s">
        <v>1556</v>
      </c>
      <c r="G141" t="s">
        <v>1557</v>
      </c>
      <c r="H141" t="s">
        <v>1323</v>
      </c>
      <c r="I141" t="s">
        <v>503</v>
      </c>
      <c r="J141" t="s">
        <v>12</v>
      </c>
      <c r="K141" t="s">
        <v>369</v>
      </c>
      <c r="L141" t="s">
        <v>1559</v>
      </c>
      <c r="M141" s="93">
        <v>7.4</v>
      </c>
      <c r="O141" s="94">
        <v>7.4</v>
      </c>
      <c r="P141" s="88">
        <v>24.2</v>
      </c>
      <c r="Q141" t="s">
        <v>1285</v>
      </c>
    </row>
    <row r="142" spans="1:17" s="88" customFormat="1" x14ac:dyDescent="0.25">
      <c r="A142" t="s">
        <v>1321</v>
      </c>
      <c r="B142" t="s">
        <v>1322</v>
      </c>
      <c r="C142" t="s">
        <v>1323</v>
      </c>
      <c r="D142" t="s">
        <v>1321</v>
      </c>
      <c r="E142" t="s">
        <v>1545</v>
      </c>
      <c r="F142" t="s">
        <v>1556</v>
      </c>
      <c r="G142" t="s">
        <v>1557</v>
      </c>
      <c r="H142" t="s">
        <v>1323</v>
      </c>
      <c r="I142" t="s">
        <v>503</v>
      </c>
      <c r="J142" t="s">
        <v>180</v>
      </c>
      <c r="K142" t="s">
        <v>372</v>
      </c>
      <c r="L142" t="s">
        <v>1560</v>
      </c>
      <c r="M142" s="93">
        <v>13.42</v>
      </c>
      <c r="O142" s="94">
        <v>13.42</v>
      </c>
      <c r="P142" s="88">
        <v>48.02</v>
      </c>
      <c r="Q142" t="s">
        <v>1285</v>
      </c>
    </row>
    <row r="143" spans="1:17" s="88" customFormat="1" x14ac:dyDescent="0.25">
      <c r="A143" t="s">
        <v>1321</v>
      </c>
      <c r="B143" t="s">
        <v>1322</v>
      </c>
      <c r="C143" t="s">
        <v>1323</v>
      </c>
      <c r="D143" t="s">
        <v>1321</v>
      </c>
      <c r="E143" t="s">
        <v>1561</v>
      </c>
      <c r="F143" t="s">
        <v>1562</v>
      </c>
      <c r="G143" t="s">
        <v>1563</v>
      </c>
      <c r="H143" t="s">
        <v>1323</v>
      </c>
      <c r="I143" t="s">
        <v>503</v>
      </c>
      <c r="J143" t="s">
        <v>6</v>
      </c>
      <c r="K143" t="s">
        <v>367</v>
      </c>
      <c r="L143" t="s">
        <v>1564</v>
      </c>
      <c r="M143" s="93">
        <v>5.0599999999999996</v>
      </c>
      <c r="O143" s="94">
        <v>5.0599999999999996</v>
      </c>
      <c r="P143" s="88">
        <v>18.29</v>
      </c>
      <c r="Q143" t="s">
        <v>1285</v>
      </c>
    </row>
    <row r="144" spans="1:17" s="88" customFormat="1" x14ac:dyDescent="0.25">
      <c r="A144" t="s">
        <v>1321</v>
      </c>
      <c r="B144" t="s">
        <v>1322</v>
      </c>
      <c r="C144" t="s">
        <v>1323</v>
      </c>
      <c r="D144" t="s">
        <v>1321</v>
      </c>
      <c r="E144" t="s">
        <v>1561</v>
      </c>
      <c r="F144" t="s">
        <v>1562</v>
      </c>
      <c r="G144" t="s">
        <v>1563</v>
      </c>
      <c r="H144" t="s">
        <v>1323</v>
      </c>
      <c r="I144" t="s">
        <v>503</v>
      </c>
      <c r="J144" t="s">
        <v>12</v>
      </c>
      <c r="K144" t="s">
        <v>369</v>
      </c>
      <c r="L144" t="s">
        <v>1565</v>
      </c>
      <c r="M144" s="93">
        <v>7.4</v>
      </c>
      <c r="O144" s="94">
        <v>7.4</v>
      </c>
      <c r="P144" s="88">
        <v>24.2</v>
      </c>
      <c r="Q144" t="s">
        <v>1285</v>
      </c>
    </row>
    <row r="145" spans="1:17" s="88" customFormat="1" x14ac:dyDescent="0.25">
      <c r="A145" t="s">
        <v>1321</v>
      </c>
      <c r="B145" t="s">
        <v>1322</v>
      </c>
      <c r="C145" t="s">
        <v>1323</v>
      </c>
      <c r="D145" t="s">
        <v>1321</v>
      </c>
      <c r="E145" t="s">
        <v>1561</v>
      </c>
      <c r="F145" t="s">
        <v>1562</v>
      </c>
      <c r="G145" t="s">
        <v>1563</v>
      </c>
      <c r="H145" t="s">
        <v>1323</v>
      </c>
      <c r="I145" t="s">
        <v>503</v>
      </c>
      <c r="J145" t="s">
        <v>180</v>
      </c>
      <c r="K145" t="s">
        <v>372</v>
      </c>
      <c r="L145" t="s">
        <v>1566</v>
      </c>
      <c r="M145" s="93">
        <v>13.42</v>
      </c>
      <c r="O145" s="94">
        <v>13.42</v>
      </c>
      <c r="P145" s="88">
        <v>48.02</v>
      </c>
      <c r="Q145" t="s">
        <v>1285</v>
      </c>
    </row>
    <row r="146" spans="1:17" s="88" customFormat="1" x14ac:dyDescent="0.25">
      <c r="A146" t="s">
        <v>1321</v>
      </c>
      <c r="B146" t="s">
        <v>1322</v>
      </c>
      <c r="C146" t="s">
        <v>1323</v>
      </c>
      <c r="D146" t="s">
        <v>1321</v>
      </c>
      <c r="E146" t="s">
        <v>1561</v>
      </c>
      <c r="F146" t="s">
        <v>1562</v>
      </c>
      <c r="G146" t="s">
        <v>1563</v>
      </c>
      <c r="H146" t="s">
        <v>1323</v>
      </c>
      <c r="I146" t="s">
        <v>503</v>
      </c>
      <c r="J146" t="s">
        <v>223</v>
      </c>
      <c r="K146" t="s">
        <v>373</v>
      </c>
      <c r="L146" t="s">
        <v>1567</v>
      </c>
      <c r="M146" s="93">
        <v>9.74</v>
      </c>
      <c r="O146" s="94">
        <v>9.74</v>
      </c>
      <c r="P146" s="88">
        <v>34.67</v>
      </c>
      <c r="Q146" t="s">
        <v>1285</v>
      </c>
    </row>
    <row r="147" spans="1:17" s="88" customFormat="1" x14ac:dyDescent="0.25">
      <c r="A147" t="s">
        <v>1321</v>
      </c>
      <c r="B147" t="s">
        <v>1322</v>
      </c>
      <c r="C147" t="s">
        <v>1323</v>
      </c>
      <c r="D147" t="s">
        <v>1321</v>
      </c>
      <c r="E147" t="s">
        <v>1568</v>
      </c>
      <c r="F147" t="s">
        <v>1569</v>
      </c>
      <c r="G147" t="s">
        <v>1570</v>
      </c>
      <c r="H147" t="s">
        <v>1323</v>
      </c>
      <c r="I147" t="s">
        <v>503</v>
      </c>
      <c r="J147" t="s">
        <v>6</v>
      </c>
      <c r="K147" t="s">
        <v>367</v>
      </c>
      <c r="L147" t="s">
        <v>1571</v>
      </c>
      <c r="M147" s="93">
        <v>5.0599999999999996</v>
      </c>
      <c r="O147" s="94">
        <v>5.0599999999999996</v>
      </c>
      <c r="P147" s="88">
        <v>18.29</v>
      </c>
      <c r="Q147" t="s">
        <v>1285</v>
      </c>
    </row>
    <row r="148" spans="1:17" s="88" customFormat="1" x14ac:dyDescent="0.25">
      <c r="A148" t="s">
        <v>1321</v>
      </c>
      <c r="B148" t="s">
        <v>1322</v>
      </c>
      <c r="C148" t="s">
        <v>1323</v>
      </c>
      <c r="D148" t="s">
        <v>1321</v>
      </c>
      <c r="E148" t="s">
        <v>1568</v>
      </c>
      <c r="F148" t="s">
        <v>1569</v>
      </c>
      <c r="G148" t="s">
        <v>1570</v>
      </c>
      <c r="H148" t="s">
        <v>1323</v>
      </c>
      <c r="I148" t="s">
        <v>503</v>
      </c>
      <c r="J148" t="s">
        <v>12</v>
      </c>
      <c r="K148" t="s">
        <v>369</v>
      </c>
      <c r="L148" t="s">
        <v>1572</v>
      </c>
      <c r="M148" s="93">
        <v>7.4</v>
      </c>
      <c r="O148" s="94">
        <v>7.4</v>
      </c>
      <c r="P148" s="88">
        <v>24.2</v>
      </c>
      <c r="Q148" t="s">
        <v>1285</v>
      </c>
    </row>
    <row r="149" spans="1:17" s="88" customFormat="1" x14ac:dyDescent="0.25">
      <c r="A149" t="s">
        <v>1321</v>
      </c>
      <c r="B149" t="s">
        <v>1322</v>
      </c>
      <c r="C149" t="s">
        <v>1323</v>
      </c>
      <c r="D149" t="s">
        <v>1321</v>
      </c>
      <c r="E149" t="s">
        <v>1568</v>
      </c>
      <c r="F149" t="s">
        <v>1569</v>
      </c>
      <c r="G149" t="s">
        <v>1570</v>
      </c>
      <c r="H149" t="s">
        <v>1323</v>
      </c>
      <c r="I149" t="s">
        <v>503</v>
      </c>
      <c r="J149" t="s">
        <v>180</v>
      </c>
      <c r="K149" t="s">
        <v>372</v>
      </c>
      <c r="L149" t="s">
        <v>1573</v>
      </c>
      <c r="M149" s="93">
        <v>13.42</v>
      </c>
      <c r="O149" s="94">
        <v>13.42</v>
      </c>
      <c r="P149" s="88">
        <v>48.02</v>
      </c>
      <c r="Q149" t="s">
        <v>1285</v>
      </c>
    </row>
    <row r="150" spans="1:17" s="88" customFormat="1" x14ac:dyDescent="0.25">
      <c r="A150" t="s">
        <v>1321</v>
      </c>
      <c r="B150" t="s">
        <v>1322</v>
      </c>
      <c r="C150" t="s">
        <v>1323</v>
      </c>
      <c r="D150" t="s">
        <v>1321</v>
      </c>
      <c r="E150" t="s">
        <v>1568</v>
      </c>
      <c r="F150" t="s">
        <v>1569</v>
      </c>
      <c r="G150" t="s">
        <v>1570</v>
      </c>
      <c r="H150" t="s">
        <v>1323</v>
      </c>
      <c r="I150" t="s">
        <v>503</v>
      </c>
      <c r="J150" t="s">
        <v>223</v>
      </c>
      <c r="K150" t="s">
        <v>373</v>
      </c>
      <c r="L150" t="s">
        <v>1574</v>
      </c>
      <c r="M150" s="93">
        <v>9.74</v>
      </c>
      <c r="O150" s="94">
        <v>9.74</v>
      </c>
      <c r="P150" s="88">
        <v>34.67</v>
      </c>
      <c r="Q150" t="s">
        <v>1285</v>
      </c>
    </row>
    <row r="151" spans="1:17" s="88" customFormat="1" x14ac:dyDescent="0.25">
      <c r="A151" t="s">
        <v>1321</v>
      </c>
      <c r="B151" t="s">
        <v>1322</v>
      </c>
      <c r="C151" t="s">
        <v>1323</v>
      </c>
      <c r="D151" t="s">
        <v>1575</v>
      </c>
      <c r="E151" t="s">
        <v>1576</v>
      </c>
      <c r="F151" t="s">
        <v>1577</v>
      </c>
      <c r="G151" t="s">
        <v>1578</v>
      </c>
      <c r="H151" t="s">
        <v>1323</v>
      </c>
      <c r="I151" t="s">
        <v>503</v>
      </c>
      <c r="J151" t="s">
        <v>6</v>
      </c>
      <c r="K151" t="s">
        <v>367</v>
      </c>
      <c r="L151" t="s">
        <v>1579</v>
      </c>
      <c r="M151" s="93">
        <v>5.0599999999999996</v>
      </c>
      <c r="O151" s="94">
        <v>5.0599999999999996</v>
      </c>
      <c r="P151" s="88">
        <v>18.29</v>
      </c>
      <c r="Q151" t="s">
        <v>1285</v>
      </c>
    </row>
    <row r="152" spans="1:17" s="88" customFormat="1" x14ac:dyDescent="0.25">
      <c r="A152" t="s">
        <v>1321</v>
      </c>
      <c r="B152" t="s">
        <v>1322</v>
      </c>
      <c r="C152" t="s">
        <v>1323</v>
      </c>
      <c r="D152" t="s">
        <v>1575</v>
      </c>
      <c r="E152" t="s">
        <v>1576</v>
      </c>
      <c r="F152" t="s">
        <v>1577</v>
      </c>
      <c r="G152" t="s">
        <v>1578</v>
      </c>
      <c r="H152" t="s">
        <v>1323</v>
      </c>
      <c r="I152" t="s">
        <v>503</v>
      </c>
      <c r="J152" t="s">
        <v>12</v>
      </c>
      <c r="K152" t="s">
        <v>369</v>
      </c>
      <c r="L152" t="s">
        <v>1580</v>
      </c>
      <c r="M152" s="93">
        <v>7.4</v>
      </c>
      <c r="O152" s="94">
        <v>7.4</v>
      </c>
      <c r="P152" s="88">
        <v>24.2</v>
      </c>
      <c r="Q152" t="s">
        <v>1285</v>
      </c>
    </row>
    <row r="153" spans="1:17" s="88" customFormat="1" x14ac:dyDescent="0.25">
      <c r="A153" t="s">
        <v>1321</v>
      </c>
      <c r="B153" t="s">
        <v>1322</v>
      </c>
      <c r="C153" t="s">
        <v>1323</v>
      </c>
      <c r="D153" t="s">
        <v>1575</v>
      </c>
      <c r="E153" t="s">
        <v>1576</v>
      </c>
      <c r="F153" t="s">
        <v>1577</v>
      </c>
      <c r="G153" t="s">
        <v>1578</v>
      </c>
      <c r="H153" t="s">
        <v>1323</v>
      </c>
      <c r="I153" t="s">
        <v>503</v>
      </c>
      <c r="J153" t="s">
        <v>180</v>
      </c>
      <c r="K153" t="s">
        <v>372</v>
      </c>
      <c r="L153" t="s">
        <v>1581</v>
      </c>
      <c r="M153" s="93">
        <v>13.42</v>
      </c>
      <c r="O153" s="94">
        <v>13.42</v>
      </c>
      <c r="P153" s="88">
        <v>48.02</v>
      </c>
      <c r="Q153" t="s">
        <v>1285</v>
      </c>
    </row>
    <row r="154" spans="1:17" s="88" customFormat="1" x14ac:dyDescent="0.25">
      <c r="A154" t="s">
        <v>1321</v>
      </c>
      <c r="B154" t="s">
        <v>1322</v>
      </c>
      <c r="C154" t="s">
        <v>1323</v>
      </c>
      <c r="D154" t="s">
        <v>1575</v>
      </c>
      <c r="E154" t="s">
        <v>1576</v>
      </c>
      <c r="F154" t="s">
        <v>1582</v>
      </c>
      <c r="G154" t="s">
        <v>1583</v>
      </c>
      <c r="H154" t="s">
        <v>1323</v>
      </c>
      <c r="I154" t="s">
        <v>503</v>
      </c>
      <c r="J154" t="s">
        <v>12</v>
      </c>
      <c r="K154" t="s">
        <v>369</v>
      </c>
      <c r="L154" t="s">
        <v>1584</v>
      </c>
      <c r="M154" s="93">
        <v>7.4</v>
      </c>
      <c r="O154" s="94">
        <v>7.4</v>
      </c>
      <c r="P154" s="88">
        <v>24.2</v>
      </c>
      <c r="Q154" t="s">
        <v>1285</v>
      </c>
    </row>
    <row r="155" spans="1:17" s="88" customFormat="1" x14ac:dyDescent="0.25">
      <c r="A155" t="s">
        <v>1321</v>
      </c>
      <c r="B155" t="s">
        <v>1322</v>
      </c>
      <c r="C155" t="s">
        <v>1323</v>
      </c>
      <c r="D155" t="s">
        <v>1575</v>
      </c>
      <c r="E155" t="s">
        <v>1576</v>
      </c>
      <c r="F155" t="s">
        <v>1582</v>
      </c>
      <c r="G155" t="s">
        <v>1583</v>
      </c>
      <c r="H155" t="s">
        <v>1323</v>
      </c>
      <c r="I155" t="s">
        <v>503</v>
      </c>
      <c r="J155" t="s">
        <v>180</v>
      </c>
      <c r="K155" t="s">
        <v>372</v>
      </c>
      <c r="L155" t="s">
        <v>1585</v>
      </c>
      <c r="M155" s="93">
        <v>13.42</v>
      </c>
      <c r="O155" s="94">
        <v>13.42</v>
      </c>
      <c r="P155" s="88">
        <v>48.02</v>
      </c>
      <c r="Q155" t="s">
        <v>1285</v>
      </c>
    </row>
    <row r="156" spans="1:17" s="88" customFormat="1" x14ac:dyDescent="0.25">
      <c r="A156" t="s">
        <v>1321</v>
      </c>
      <c r="B156" t="s">
        <v>1322</v>
      </c>
      <c r="C156" t="s">
        <v>1323</v>
      </c>
      <c r="D156" t="s">
        <v>1575</v>
      </c>
      <c r="E156" t="s">
        <v>1576</v>
      </c>
      <c r="F156" t="s">
        <v>1586</v>
      </c>
      <c r="G156" t="s">
        <v>1587</v>
      </c>
      <c r="H156" t="s">
        <v>1323</v>
      </c>
      <c r="I156" t="s">
        <v>503</v>
      </c>
      <c r="J156" t="s">
        <v>12</v>
      </c>
      <c r="K156" t="s">
        <v>369</v>
      </c>
      <c r="L156" t="s">
        <v>1588</v>
      </c>
      <c r="M156" s="93">
        <v>7.4</v>
      </c>
      <c r="O156" s="94">
        <v>7.4</v>
      </c>
      <c r="P156" s="88">
        <v>24.2</v>
      </c>
      <c r="Q156" t="s">
        <v>1285</v>
      </c>
    </row>
    <row r="157" spans="1:17" s="88" customFormat="1" x14ac:dyDescent="0.25">
      <c r="A157" t="s">
        <v>1321</v>
      </c>
      <c r="B157" t="s">
        <v>1322</v>
      </c>
      <c r="C157" t="s">
        <v>1323</v>
      </c>
      <c r="D157" t="s">
        <v>1575</v>
      </c>
      <c r="E157" t="s">
        <v>1576</v>
      </c>
      <c r="F157" t="s">
        <v>1586</v>
      </c>
      <c r="G157" t="s">
        <v>1587</v>
      </c>
      <c r="H157" t="s">
        <v>1323</v>
      </c>
      <c r="I157" t="s">
        <v>503</v>
      </c>
      <c r="J157" t="s">
        <v>180</v>
      </c>
      <c r="K157" t="s">
        <v>372</v>
      </c>
      <c r="L157" t="s">
        <v>1589</v>
      </c>
      <c r="M157" s="93">
        <v>13.42</v>
      </c>
      <c r="O157" s="94">
        <v>13.42</v>
      </c>
      <c r="P157" s="88">
        <v>48.02</v>
      </c>
      <c r="Q157" t="s">
        <v>1285</v>
      </c>
    </row>
    <row r="158" spans="1:17" s="88" customFormat="1" x14ac:dyDescent="0.25">
      <c r="A158" t="s">
        <v>1321</v>
      </c>
      <c r="B158" t="s">
        <v>1322</v>
      </c>
      <c r="C158" t="s">
        <v>1323</v>
      </c>
      <c r="D158" t="s">
        <v>1575</v>
      </c>
      <c r="E158" t="s">
        <v>1576</v>
      </c>
      <c r="F158" t="s">
        <v>1590</v>
      </c>
      <c r="G158" t="s">
        <v>1591</v>
      </c>
      <c r="H158" t="s">
        <v>1323</v>
      </c>
      <c r="I158" t="s">
        <v>503</v>
      </c>
      <c r="J158" t="s">
        <v>12</v>
      </c>
      <c r="K158" t="s">
        <v>369</v>
      </c>
      <c r="L158" t="s">
        <v>1592</v>
      </c>
      <c r="M158" s="93">
        <v>7.4</v>
      </c>
      <c r="O158" s="94">
        <v>7.4</v>
      </c>
      <c r="P158" s="88">
        <v>24.2</v>
      </c>
      <c r="Q158" t="s">
        <v>1285</v>
      </c>
    </row>
    <row r="159" spans="1:17" s="88" customFormat="1" x14ac:dyDescent="0.25">
      <c r="A159" t="s">
        <v>1321</v>
      </c>
      <c r="B159" t="s">
        <v>1322</v>
      </c>
      <c r="C159" t="s">
        <v>1323</v>
      </c>
      <c r="D159" t="s">
        <v>1575</v>
      </c>
      <c r="E159" t="s">
        <v>1576</v>
      </c>
      <c r="F159" t="s">
        <v>1590</v>
      </c>
      <c r="G159" t="s">
        <v>1591</v>
      </c>
      <c r="H159" t="s">
        <v>1323</v>
      </c>
      <c r="I159" t="s">
        <v>503</v>
      </c>
      <c r="J159" t="s">
        <v>180</v>
      </c>
      <c r="K159" t="s">
        <v>372</v>
      </c>
      <c r="L159" t="s">
        <v>1593</v>
      </c>
      <c r="M159" s="93">
        <v>13.42</v>
      </c>
      <c r="O159" s="94">
        <v>13.42</v>
      </c>
      <c r="P159" s="88">
        <v>48.02</v>
      </c>
      <c r="Q159" t="s">
        <v>1285</v>
      </c>
    </row>
    <row r="160" spans="1:17" s="88" customFormat="1" x14ac:dyDescent="0.25">
      <c r="A160" t="s">
        <v>1321</v>
      </c>
      <c r="B160" t="s">
        <v>1322</v>
      </c>
      <c r="C160" t="s">
        <v>1323</v>
      </c>
      <c r="D160" t="s">
        <v>1321</v>
      </c>
      <c r="E160" t="s">
        <v>1594</v>
      </c>
      <c r="F160" t="s">
        <v>1594</v>
      </c>
      <c r="G160" t="s">
        <v>1595</v>
      </c>
      <c r="H160" t="s">
        <v>1323</v>
      </c>
      <c r="I160" t="s">
        <v>503</v>
      </c>
      <c r="J160" t="s">
        <v>6</v>
      </c>
      <c r="K160" t="s">
        <v>367</v>
      </c>
      <c r="L160" t="s">
        <v>1596</v>
      </c>
      <c r="M160" s="93">
        <v>5.0599999999999996</v>
      </c>
      <c r="O160" s="94">
        <v>5.0599999999999996</v>
      </c>
      <c r="P160" s="88">
        <v>18.29</v>
      </c>
      <c r="Q160" t="s">
        <v>1285</v>
      </c>
    </row>
    <row r="161" spans="1:17" s="88" customFormat="1" x14ac:dyDescent="0.25">
      <c r="A161" t="s">
        <v>1321</v>
      </c>
      <c r="B161" t="s">
        <v>1322</v>
      </c>
      <c r="C161" t="s">
        <v>1323</v>
      </c>
      <c r="D161" t="s">
        <v>1321</v>
      </c>
      <c r="E161" t="s">
        <v>1594</v>
      </c>
      <c r="F161" t="s">
        <v>1597</v>
      </c>
      <c r="G161" t="s">
        <v>1598</v>
      </c>
      <c r="H161" t="s">
        <v>1323</v>
      </c>
      <c r="I161" t="s">
        <v>503</v>
      </c>
      <c r="J161" t="s">
        <v>6</v>
      </c>
      <c r="K161" t="s">
        <v>367</v>
      </c>
      <c r="L161" t="s">
        <v>1599</v>
      </c>
      <c r="M161" s="93">
        <v>5.0599999999999996</v>
      </c>
      <c r="O161" s="94">
        <v>5.0599999999999996</v>
      </c>
      <c r="P161" s="88">
        <v>18.29</v>
      </c>
      <c r="Q161" t="s">
        <v>1285</v>
      </c>
    </row>
    <row r="162" spans="1:17" s="88" customFormat="1" x14ac:dyDescent="0.25">
      <c r="A162" t="s">
        <v>1321</v>
      </c>
      <c r="B162" t="s">
        <v>1322</v>
      </c>
      <c r="C162" t="s">
        <v>1323</v>
      </c>
      <c r="D162" t="s">
        <v>1321</v>
      </c>
      <c r="E162" t="s">
        <v>1594</v>
      </c>
      <c r="F162" t="s">
        <v>1597</v>
      </c>
      <c r="G162" t="s">
        <v>1598</v>
      </c>
      <c r="H162" t="s">
        <v>1323</v>
      </c>
      <c r="I162" t="s">
        <v>503</v>
      </c>
      <c r="J162" t="s">
        <v>12</v>
      </c>
      <c r="K162" t="s">
        <v>369</v>
      </c>
      <c r="L162" t="s">
        <v>1600</v>
      </c>
      <c r="M162" s="93">
        <v>7.4</v>
      </c>
      <c r="O162" s="94">
        <v>7.4</v>
      </c>
      <c r="P162" s="88">
        <v>24.2</v>
      </c>
      <c r="Q162" t="s">
        <v>1285</v>
      </c>
    </row>
    <row r="163" spans="1:17" s="88" customFormat="1" x14ac:dyDescent="0.25">
      <c r="A163" t="s">
        <v>1321</v>
      </c>
      <c r="B163" t="s">
        <v>1322</v>
      </c>
      <c r="C163" t="s">
        <v>1323</v>
      </c>
      <c r="D163" t="s">
        <v>1321</v>
      </c>
      <c r="E163" t="s">
        <v>1594</v>
      </c>
      <c r="F163" t="s">
        <v>1601</v>
      </c>
      <c r="G163" t="s">
        <v>1602</v>
      </c>
      <c r="H163" t="s">
        <v>1323</v>
      </c>
      <c r="I163" t="s">
        <v>503</v>
      </c>
      <c r="J163" t="s">
        <v>6</v>
      </c>
      <c r="K163" t="s">
        <v>367</v>
      </c>
      <c r="L163" t="s">
        <v>1603</v>
      </c>
      <c r="M163" s="93">
        <v>5.0599999999999996</v>
      </c>
      <c r="O163" s="94">
        <v>5.0599999999999996</v>
      </c>
      <c r="P163" s="88">
        <v>18.29</v>
      </c>
      <c r="Q163" t="s">
        <v>1285</v>
      </c>
    </row>
    <row r="164" spans="1:17" s="88" customFormat="1" x14ac:dyDescent="0.25">
      <c r="A164" t="s">
        <v>1321</v>
      </c>
      <c r="B164" t="s">
        <v>1322</v>
      </c>
      <c r="C164" t="s">
        <v>1323</v>
      </c>
      <c r="D164" t="s">
        <v>1321</v>
      </c>
      <c r="E164" t="s">
        <v>1594</v>
      </c>
      <c r="F164" t="s">
        <v>1601</v>
      </c>
      <c r="G164" t="s">
        <v>1602</v>
      </c>
      <c r="H164" t="s">
        <v>1323</v>
      </c>
      <c r="I164" t="s">
        <v>503</v>
      </c>
      <c r="J164" t="s">
        <v>12</v>
      </c>
      <c r="K164" t="s">
        <v>369</v>
      </c>
      <c r="L164" t="s">
        <v>1604</v>
      </c>
      <c r="M164" s="93">
        <v>7.4</v>
      </c>
      <c r="O164" s="94">
        <v>7.4</v>
      </c>
      <c r="P164" s="88">
        <v>24.2</v>
      </c>
      <c r="Q164" t="s">
        <v>1285</v>
      </c>
    </row>
    <row r="165" spans="1:17" s="88" customFormat="1" x14ac:dyDescent="0.25">
      <c r="A165" t="s">
        <v>1321</v>
      </c>
      <c r="B165" t="s">
        <v>1322</v>
      </c>
      <c r="C165" t="s">
        <v>1323</v>
      </c>
      <c r="D165" t="s">
        <v>1321</v>
      </c>
      <c r="E165" t="s">
        <v>1594</v>
      </c>
      <c r="F165" t="s">
        <v>1601</v>
      </c>
      <c r="G165" t="s">
        <v>1602</v>
      </c>
      <c r="H165" t="s">
        <v>1323</v>
      </c>
      <c r="I165" t="s">
        <v>503</v>
      </c>
      <c r="J165" t="s">
        <v>180</v>
      </c>
      <c r="K165" t="s">
        <v>372</v>
      </c>
      <c r="L165" t="s">
        <v>1605</v>
      </c>
      <c r="M165" s="93">
        <v>13.42</v>
      </c>
      <c r="O165" s="94">
        <v>13.42</v>
      </c>
      <c r="P165" s="88">
        <v>48.02</v>
      </c>
      <c r="Q165" t="s">
        <v>1285</v>
      </c>
    </row>
    <row r="166" spans="1:17" s="88" customFormat="1" x14ac:dyDescent="0.25">
      <c r="A166" t="s">
        <v>1321</v>
      </c>
      <c r="B166" t="s">
        <v>1322</v>
      </c>
      <c r="C166" t="s">
        <v>1323</v>
      </c>
      <c r="D166" t="s">
        <v>1321</v>
      </c>
      <c r="E166" t="s">
        <v>1594</v>
      </c>
      <c r="F166" t="s">
        <v>1606</v>
      </c>
      <c r="G166" t="s">
        <v>1607</v>
      </c>
      <c r="H166" t="s">
        <v>1323</v>
      </c>
      <c r="I166" t="s">
        <v>503</v>
      </c>
      <c r="J166" t="s">
        <v>6</v>
      </c>
      <c r="K166" t="s">
        <v>367</v>
      </c>
      <c r="L166" t="s">
        <v>1608</v>
      </c>
      <c r="M166" s="93">
        <v>5.0599999999999996</v>
      </c>
      <c r="O166" s="94">
        <v>5.0599999999999996</v>
      </c>
      <c r="P166" s="88">
        <v>18.29</v>
      </c>
      <c r="Q166" t="s">
        <v>1285</v>
      </c>
    </row>
    <row r="167" spans="1:17" s="88" customFormat="1" x14ac:dyDescent="0.25">
      <c r="A167" t="s">
        <v>1321</v>
      </c>
      <c r="B167" t="s">
        <v>1322</v>
      </c>
      <c r="C167" t="s">
        <v>1323</v>
      </c>
      <c r="D167" t="s">
        <v>1321</v>
      </c>
      <c r="E167" t="s">
        <v>1594</v>
      </c>
      <c r="F167" t="s">
        <v>1606</v>
      </c>
      <c r="G167" t="s">
        <v>1607</v>
      </c>
      <c r="H167" t="s">
        <v>1323</v>
      </c>
      <c r="I167" t="s">
        <v>503</v>
      </c>
      <c r="J167" t="s">
        <v>12</v>
      </c>
      <c r="K167" t="s">
        <v>369</v>
      </c>
      <c r="L167" t="s">
        <v>1609</v>
      </c>
      <c r="M167" s="93">
        <v>7.4</v>
      </c>
      <c r="O167" s="94">
        <v>7.4</v>
      </c>
      <c r="P167" s="88">
        <v>24.2</v>
      </c>
      <c r="Q167" t="s">
        <v>1285</v>
      </c>
    </row>
    <row r="168" spans="1:17" s="88" customFormat="1" x14ac:dyDescent="0.25">
      <c r="A168" t="s">
        <v>1321</v>
      </c>
      <c r="B168" t="s">
        <v>1322</v>
      </c>
      <c r="C168" t="s">
        <v>1323</v>
      </c>
      <c r="D168" t="s">
        <v>1321</v>
      </c>
      <c r="E168" t="s">
        <v>1594</v>
      </c>
      <c r="F168" t="s">
        <v>1606</v>
      </c>
      <c r="G168" t="s">
        <v>1607</v>
      </c>
      <c r="H168" t="s">
        <v>1323</v>
      </c>
      <c r="I168" t="s">
        <v>503</v>
      </c>
      <c r="J168" t="s">
        <v>180</v>
      </c>
      <c r="K168" t="s">
        <v>372</v>
      </c>
      <c r="L168" t="s">
        <v>1610</v>
      </c>
      <c r="M168" s="93">
        <v>13.42</v>
      </c>
      <c r="O168" s="94">
        <v>13.42</v>
      </c>
      <c r="P168" s="88">
        <v>48.02</v>
      </c>
      <c r="Q168" t="s">
        <v>1285</v>
      </c>
    </row>
    <row r="169" spans="1:17" s="88" customFormat="1" x14ac:dyDescent="0.25">
      <c r="A169" t="s">
        <v>1321</v>
      </c>
      <c r="B169" t="s">
        <v>1322</v>
      </c>
      <c r="C169" t="s">
        <v>1323</v>
      </c>
      <c r="D169" t="s">
        <v>1321</v>
      </c>
      <c r="E169" t="s">
        <v>1594</v>
      </c>
      <c r="F169" t="s">
        <v>1611</v>
      </c>
      <c r="G169" t="s">
        <v>1612</v>
      </c>
      <c r="H169" t="s">
        <v>1323</v>
      </c>
      <c r="I169" t="s">
        <v>503</v>
      </c>
      <c r="J169" t="s">
        <v>6</v>
      </c>
      <c r="K169" t="s">
        <v>367</v>
      </c>
      <c r="L169" t="s">
        <v>1613</v>
      </c>
      <c r="M169" s="93">
        <v>5.0599999999999996</v>
      </c>
      <c r="O169" s="94">
        <v>5.0599999999999996</v>
      </c>
      <c r="P169" s="88">
        <v>18.29</v>
      </c>
      <c r="Q169" t="s">
        <v>1285</v>
      </c>
    </row>
    <row r="170" spans="1:17" s="88" customFormat="1" x14ac:dyDescent="0.25">
      <c r="A170" t="s">
        <v>1321</v>
      </c>
      <c r="B170" t="s">
        <v>1322</v>
      </c>
      <c r="C170" t="s">
        <v>1323</v>
      </c>
      <c r="D170" t="s">
        <v>1321</v>
      </c>
      <c r="E170" t="s">
        <v>1594</v>
      </c>
      <c r="F170" t="s">
        <v>1611</v>
      </c>
      <c r="G170" t="s">
        <v>1612</v>
      </c>
      <c r="H170" t="s">
        <v>1323</v>
      </c>
      <c r="I170" t="s">
        <v>503</v>
      </c>
      <c r="J170" t="s">
        <v>12</v>
      </c>
      <c r="K170" t="s">
        <v>369</v>
      </c>
      <c r="L170" t="s">
        <v>1614</v>
      </c>
      <c r="M170" s="93">
        <v>7.4</v>
      </c>
      <c r="O170" s="94">
        <v>7.4</v>
      </c>
      <c r="P170" s="88">
        <v>24.2</v>
      </c>
      <c r="Q170" t="s">
        <v>1285</v>
      </c>
    </row>
    <row r="171" spans="1:17" s="88" customFormat="1" x14ac:dyDescent="0.25">
      <c r="A171" t="s">
        <v>1321</v>
      </c>
      <c r="B171" t="s">
        <v>1322</v>
      </c>
      <c r="C171" t="s">
        <v>1323</v>
      </c>
      <c r="D171" t="s">
        <v>1321</v>
      </c>
      <c r="E171" t="s">
        <v>1594</v>
      </c>
      <c r="F171" t="s">
        <v>1611</v>
      </c>
      <c r="G171" t="s">
        <v>1612</v>
      </c>
      <c r="H171" t="s">
        <v>1323</v>
      </c>
      <c r="I171" t="s">
        <v>503</v>
      </c>
      <c r="J171" t="s">
        <v>180</v>
      </c>
      <c r="K171" t="s">
        <v>372</v>
      </c>
      <c r="L171" t="s">
        <v>1615</v>
      </c>
      <c r="M171" s="93">
        <v>13.42</v>
      </c>
      <c r="O171" s="94">
        <v>13.42</v>
      </c>
      <c r="P171" s="88">
        <v>48.02</v>
      </c>
      <c r="Q171" t="s">
        <v>1285</v>
      </c>
    </row>
    <row r="172" spans="1:17" s="88" customFormat="1" x14ac:dyDescent="0.25">
      <c r="A172" t="s">
        <v>1321</v>
      </c>
      <c r="B172" t="s">
        <v>1322</v>
      </c>
      <c r="C172" t="s">
        <v>1323</v>
      </c>
      <c r="D172" t="s">
        <v>1321</v>
      </c>
      <c r="E172" t="s">
        <v>1616</v>
      </c>
      <c r="F172" t="s">
        <v>1616</v>
      </c>
      <c r="G172" t="s">
        <v>1617</v>
      </c>
      <c r="H172" t="s">
        <v>1323</v>
      </c>
      <c r="I172" t="s">
        <v>503</v>
      </c>
      <c r="J172" t="s">
        <v>6</v>
      </c>
      <c r="K172" t="s">
        <v>367</v>
      </c>
      <c r="L172" t="s">
        <v>1618</v>
      </c>
      <c r="M172" s="93">
        <v>5.0599999999999996</v>
      </c>
      <c r="O172" s="94">
        <v>5.0599999999999996</v>
      </c>
      <c r="P172" s="88">
        <v>18.29</v>
      </c>
      <c r="Q172" t="s">
        <v>1285</v>
      </c>
    </row>
    <row r="173" spans="1:17" s="88" customFormat="1" x14ac:dyDescent="0.25">
      <c r="A173" t="s">
        <v>1321</v>
      </c>
      <c r="B173" t="s">
        <v>1322</v>
      </c>
      <c r="C173" t="s">
        <v>1323</v>
      </c>
      <c r="D173" t="s">
        <v>1321</v>
      </c>
      <c r="E173" t="s">
        <v>1616</v>
      </c>
      <c r="F173" t="s">
        <v>1616</v>
      </c>
      <c r="G173" t="s">
        <v>1617</v>
      </c>
      <c r="H173" t="s">
        <v>1323</v>
      </c>
      <c r="I173" t="s">
        <v>503</v>
      </c>
      <c r="J173" t="s">
        <v>12</v>
      </c>
      <c r="K173" t="s">
        <v>369</v>
      </c>
      <c r="L173" t="s">
        <v>1619</v>
      </c>
      <c r="M173" s="93">
        <v>7.4</v>
      </c>
      <c r="O173" s="94">
        <v>7.4</v>
      </c>
      <c r="P173" s="88">
        <v>24.2</v>
      </c>
      <c r="Q173" t="s">
        <v>1285</v>
      </c>
    </row>
    <row r="174" spans="1:17" s="88" customFormat="1" x14ac:dyDescent="0.25">
      <c r="A174" t="s">
        <v>1321</v>
      </c>
      <c r="B174" t="s">
        <v>1322</v>
      </c>
      <c r="C174" t="s">
        <v>1323</v>
      </c>
      <c r="D174" t="s">
        <v>1321</v>
      </c>
      <c r="E174" t="s">
        <v>1616</v>
      </c>
      <c r="F174" t="s">
        <v>1616</v>
      </c>
      <c r="G174" t="s">
        <v>1617</v>
      </c>
      <c r="H174" t="s">
        <v>1323</v>
      </c>
      <c r="I174" t="s">
        <v>503</v>
      </c>
      <c r="J174" t="s">
        <v>180</v>
      </c>
      <c r="K174" t="s">
        <v>372</v>
      </c>
      <c r="L174" t="s">
        <v>1620</v>
      </c>
      <c r="M174" s="93">
        <v>13.42</v>
      </c>
      <c r="O174" s="94">
        <v>13.42</v>
      </c>
      <c r="P174" s="88">
        <v>48.02</v>
      </c>
      <c r="Q174" t="s">
        <v>1285</v>
      </c>
    </row>
    <row r="175" spans="1:17" s="88" customFormat="1" x14ac:dyDescent="0.25">
      <c r="A175" t="s">
        <v>1321</v>
      </c>
      <c r="B175" t="s">
        <v>1322</v>
      </c>
      <c r="C175" t="s">
        <v>1323</v>
      </c>
      <c r="D175" t="s">
        <v>1321</v>
      </c>
      <c r="E175" t="s">
        <v>1616</v>
      </c>
      <c r="F175" t="s">
        <v>1616</v>
      </c>
      <c r="G175" t="s">
        <v>1617</v>
      </c>
      <c r="H175" t="s">
        <v>1323</v>
      </c>
      <c r="I175" t="s">
        <v>503</v>
      </c>
      <c r="J175" t="s">
        <v>223</v>
      </c>
      <c r="K175" t="s">
        <v>373</v>
      </c>
      <c r="L175" t="s">
        <v>1621</v>
      </c>
      <c r="M175" s="93">
        <v>9.74</v>
      </c>
      <c r="O175" s="94">
        <v>9.74</v>
      </c>
      <c r="P175" s="88">
        <v>34.67</v>
      </c>
      <c r="Q175" t="s">
        <v>1285</v>
      </c>
    </row>
    <row r="176" spans="1:17" s="88" customFormat="1" x14ac:dyDescent="0.25">
      <c r="A176" t="s">
        <v>1321</v>
      </c>
      <c r="B176" t="s">
        <v>1322</v>
      </c>
      <c r="C176" t="s">
        <v>1323</v>
      </c>
      <c r="D176" t="s">
        <v>1321</v>
      </c>
      <c r="E176" t="s">
        <v>1616</v>
      </c>
      <c r="F176" t="s">
        <v>1622</v>
      </c>
      <c r="G176" t="s">
        <v>1623</v>
      </c>
      <c r="H176" t="s">
        <v>1323</v>
      </c>
      <c r="I176" t="s">
        <v>503</v>
      </c>
      <c r="J176" t="s">
        <v>6</v>
      </c>
      <c r="K176" t="s">
        <v>367</v>
      </c>
      <c r="L176" t="s">
        <v>1624</v>
      </c>
      <c r="M176" s="93">
        <v>5.0599999999999996</v>
      </c>
      <c r="O176" s="94">
        <v>5.0599999999999996</v>
      </c>
      <c r="P176" s="88">
        <v>18.29</v>
      </c>
      <c r="Q176" t="s">
        <v>1285</v>
      </c>
    </row>
    <row r="177" spans="1:17" s="88" customFormat="1" x14ac:dyDescent="0.25">
      <c r="A177" t="s">
        <v>1321</v>
      </c>
      <c r="B177" t="s">
        <v>1322</v>
      </c>
      <c r="C177" t="s">
        <v>1323</v>
      </c>
      <c r="D177" t="s">
        <v>1321</v>
      </c>
      <c r="E177" t="s">
        <v>1616</v>
      </c>
      <c r="F177" t="s">
        <v>1622</v>
      </c>
      <c r="G177" t="s">
        <v>1623</v>
      </c>
      <c r="H177" t="s">
        <v>1323</v>
      </c>
      <c r="I177" t="s">
        <v>503</v>
      </c>
      <c r="J177" t="s">
        <v>12</v>
      </c>
      <c r="K177" t="s">
        <v>369</v>
      </c>
      <c r="L177" t="s">
        <v>1625</v>
      </c>
      <c r="M177" s="93">
        <v>7.4</v>
      </c>
      <c r="O177" s="94">
        <v>7.4</v>
      </c>
      <c r="P177" s="88">
        <v>24.2</v>
      </c>
      <c r="Q177" t="s">
        <v>1285</v>
      </c>
    </row>
    <row r="178" spans="1:17" s="88" customFormat="1" x14ac:dyDescent="0.25">
      <c r="A178" t="s">
        <v>1321</v>
      </c>
      <c r="B178" t="s">
        <v>1322</v>
      </c>
      <c r="C178" t="s">
        <v>1323</v>
      </c>
      <c r="D178" t="s">
        <v>1321</v>
      </c>
      <c r="E178" t="s">
        <v>1616</v>
      </c>
      <c r="F178" t="s">
        <v>1622</v>
      </c>
      <c r="G178" t="s">
        <v>1623</v>
      </c>
      <c r="H178" t="s">
        <v>1323</v>
      </c>
      <c r="I178" t="s">
        <v>503</v>
      </c>
      <c r="J178" t="s">
        <v>180</v>
      </c>
      <c r="K178" t="s">
        <v>372</v>
      </c>
      <c r="L178" t="s">
        <v>1626</v>
      </c>
      <c r="M178" s="93">
        <v>13.42</v>
      </c>
      <c r="O178" s="94">
        <v>13.42</v>
      </c>
      <c r="P178" s="88">
        <v>48.02</v>
      </c>
      <c r="Q178" t="s">
        <v>1285</v>
      </c>
    </row>
    <row r="179" spans="1:17" s="88" customFormat="1" x14ac:dyDescent="0.25">
      <c r="A179" t="s">
        <v>1321</v>
      </c>
      <c r="B179" t="s">
        <v>1322</v>
      </c>
      <c r="C179" t="s">
        <v>1323</v>
      </c>
      <c r="D179" t="s">
        <v>1321</v>
      </c>
      <c r="E179" t="s">
        <v>1616</v>
      </c>
      <c r="F179" t="s">
        <v>1627</v>
      </c>
      <c r="G179" t="s">
        <v>1628</v>
      </c>
      <c r="H179" t="s">
        <v>1323</v>
      </c>
      <c r="I179" t="s">
        <v>503</v>
      </c>
      <c r="J179" t="s">
        <v>6</v>
      </c>
      <c r="K179" t="s">
        <v>367</v>
      </c>
      <c r="L179" t="s">
        <v>1629</v>
      </c>
      <c r="M179" s="93">
        <v>5.0599999999999996</v>
      </c>
      <c r="O179" s="94">
        <v>5.0599999999999996</v>
      </c>
      <c r="P179" s="88">
        <v>18.29</v>
      </c>
      <c r="Q179" t="s">
        <v>1285</v>
      </c>
    </row>
    <row r="180" spans="1:17" s="88" customFormat="1" x14ac:dyDescent="0.25">
      <c r="A180" t="s">
        <v>1321</v>
      </c>
      <c r="B180" t="s">
        <v>1322</v>
      </c>
      <c r="C180" t="s">
        <v>1323</v>
      </c>
      <c r="D180" t="s">
        <v>1321</v>
      </c>
      <c r="E180" t="s">
        <v>1616</v>
      </c>
      <c r="F180" t="s">
        <v>1627</v>
      </c>
      <c r="G180" t="s">
        <v>1628</v>
      </c>
      <c r="H180" t="s">
        <v>1323</v>
      </c>
      <c r="I180" t="s">
        <v>503</v>
      </c>
      <c r="J180" t="s">
        <v>12</v>
      </c>
      <c r="K180" t="s">
        <v>369</v>
      </c>
      <c r="L180" t="s">
        <v>1630</v>
      </c>
      <c r="M180" s="93">
        <v>7.4</v>
      </c>
      <c r="O180" s="94">
        <v>7.4</v>
      </c>
      <c r="P180" s="88">
        <v>24.2</v>
      </c>
      <c r="Q180" t="s">
        <v>1285</v>
      </c>
    </row>
    <row r="181" spans="1:17" s="88" customFormat="1" x14ac:dyDescent="0.25">
      <c r="A181" t="s">
        <v>1321</v>
      </c>
      <c r="B181" t="s">
        <v>1322</v>
      </c>
      <c r="C181" t="s">
        <v>1323</v>
      </c>
      <c r="D181" t="s">
        <v>1321</v>
      </c>
      <c r="E181" t="s">
        <v>1616</v>
      </c>
      <c r="F181" t="s">
        <v>1627</v>
      </c>
      <c r="G181" t="s">
        <v>1628</v>
      </c>
      <c r="H181" t="s">
        <v>1323</v>
      </c>
      <c r="I181" t="s">
        <v>503</v>
      </c>
      <c r="J181" t="s">
        <v>180</v>
      </c>
      <c r="K181" t="s">
        <v>372</v>
      </c>
      <c r="L181" t="s">
        <v>1631</v>
      </c>
      <c r="M181" s="93">
        <v>13.42</v>
      </c>
      <c r="O181" s="94">
        <v>13.42</v>
      </c>
      <c r="P181" s="88">
        <v>48.02</v>
      </c>
      <c r="Q181" t="s">
        <v>1285</v>
      </c>
    </row>
    <row r="182" spans="1:17" s="88" customFormat="1" x14ac:dyDescent="0.25">
      <c r="A182" t="s">
        <v>1321</v>
      </c>
      <c r="B182" t="s">
        <v>1322</v>
      </c>
      <c r="C182" t="s">
        <v>1323</v>
      </c>
      <c r="D182" t="s">
        <v>1321</v>
      </c>
      <c r="E182" t="s">
        <v>1616</v>
      </c>
      <c r="F182" t="s">
        <v>1627</v>
      </c>
      <c r="G182" t="s">
        <v>1628</v>
      </c>
      <c r="H182" t="s">
        <v>1323</v>
      </c>
      <c r="I182" t="s">
        <v>503</v>
      </c>
      <c r="J182" t="s">
        <v>223</v>
      </c>
      <c r="K182" t="s">
        <v>373</v>
      </c>
      <c r="L182" t="s">
        <v>1632</v>
      </c>
      <c r="M182" s="93">
        <v>9.74</v>
      </c>
      <c r="O182" s="94">
        <v>9.74</v>
      </c>
      <c r="P182" s="88">
        <v>34.67</v>
      </c>
      <c r="Q182" t="s">
        <v>1285</v>
      </c>
    </row>
    <row r="183" spans="1:17" s="88" customFormat="1" x14ac:dyDescent="0.25">
      <c r="A183" t="s">
        <v>1321</v>
      </c>
      <c r="B183" t="s">
        <v>1322</v>
      </c>
      <c r="C183" t="s">
        <v>1323</v>
      </c>
      <c r="D183" t="s">
        <v>1321</v>
      </c>
      <c r="E183" t="s">
        <v>1616</v>
      </c>
      <c r="F183" t="s">
        <v>1633</v>
      </c>
      <c r="G183" t="s">
        <v>1634</v>
      </c>
      <c r="H183" t="s">
        <v>1323</v>
      </c>
      <c r="I183" t="s">
        <v>503</v>
      </c>
      <c r="J183" t="s">
        <v>6</v>
      </c>
      <c r="K183" t="s">
        <v>367</v>
      </c>
      <c r="L183" t="s">
        <v>1635</v>
      </c>
      <c r="M183" s="93">
        <v>5.0599999999999996</v>
      </c>
      <c r="O183" s="94">
        <v>5.0599999999999996</v>
      </c>
      <c r="P183" s="88">
        <v>18.29</v>
      </c>
      <c r="Q183" t="s">
        <v>1285</v>
      </c>
    </row>
    <row r="184" spans="1:17" s="88" customFormat="1" x14ac:dyDescent="0.25">
      <c r="A184" t="s">
        <v>1321</v>
      </c>
      <c r="B184" t="s">
        <v>1322</v>
      </c>
      <c r="C184" t="s">
        <v>1323</v>
      </c>
      <c r="D184" t="s">
        <v>1321</v>
      </c>
      <c r="E184" t="s">
        <v>1616</v>
      </c>
      <c r="F184" t="s">
        <v>1633</v>
      </c>
      <c r="G184" t="s">
        <v>1634</v>
      </c>
      <c r="H184" t="s">
        <v>1323</v>
      </c>
      <c r="I184" t="s">
        <v>503</v>
      </c>
      <c r="J184" t="s">
        <v>12</v>
      </c>
      <c r="K184" t="s">
        <v>369</v>
      </c>
      <c r="L184" t="s">
        <v>1636</v>
      </c>
      <c r="M184" s="93">
        <v>7.4</v>
      </c>
      <c r="O184" s="94">
        <v>7.4</v>
      </c>
      <c r="P184" s="88">
        <v>24.2</v>
      </c>
      <c r="Q184" t="s">
        <v>1285</v>
      </c>
    </row>
    <row r="185" spans="1:17" s="88" customFormat="1" x14ac:dyDescent="0.25">
      <c r="A185" t="s">
        <v>1321</v>
      </c>
      <c r="B185" t="s">
        <v>1322</v>
      </c>
      <c r="C185" t="s">
        <v>1323</v>
      </c>
      <c r="D185" t="s">
        <v>1321</v>
      </c>
      <c r="E185" t="s">
        <v>1616</v>
      </c>
      <c r="F185" t="s">
        <v>1633</v>
      </c>
      <c r="G185" t="s">
        <v>1634</v>
      </c>
      <c r="H185" t="s">
        <v>1323</v>
      </c>
      <c r="I185" t="s">
        <v>503</v>
      </c>
      <c r="J185" t="s">
        <v>180</v>
      </c>
      <c r="K185" t="s">
        <v>372</v>
      </c>
      <c r="L185" t="s">
        <v>1637</v>
      </c>
      <c r="M185" s="93">
        <v>13.42</v>
      </c>
      <c r="O185" s="94">
        <v>13.42</v>
      </c>
      <c r="P185" s="88">
        <v>48.02</v>
      </c>
      <c r="Q185" t="s">
        <v>1285</v>
      </c>
    </row>
    <row r="186" spans="1:17" s="88" customFormat="1" x14ac:dyDescent="0.25">
      <c r="A186" t="s">
        <v>1321</v>
      </c>
      <c r="B186" t="s">
        <v>1322</v>
      </c>
      <c r="C186" t="s">
        <v>1323</v>
      </c>
      <c r="D186" t="s">
        <v>1321</v>
      </c>
      <c r="E186" t="s">
        <v>1616</v>
      </c>
      <c r="F186" t="s">
        <v>1638</v>
      </c>
      <c r="G186" t="s">
        <v>1639</v>
      </c>
      <c r="H186" t="s">
        <v>1323</v>
      </c>
      <c r="I186" t="s">
        <v>503</v>
      </c>
      <c r="J186" t="s">
        <v>6</v>
      </c>
      <c r="K186" t="s">
        <v>367</v>
      </c>
      <c r="L186" t="s">
        <v>1640</v>
      </c>
      <c r="M186" s="93">
        <v>5.0599999999999996</v>
      </c>
      <c r="O186" s="94">
        <v>5.0599999999999996</v>
      </c>
      <c r="P186" s="88">
        <v>18.29</v>
      </c>
      <c r="Q186" t="s">
        <v>1285</v>
      </c>
    </row>
    <row r="187" spans="1:17" s="88" customFormat="1" x14ac:dyDescent="0.25">
      <c r="A187" t="s">
        <v>1321</v>
      </c>
      <c r="B187" t="s">
        <v>1322</v>
      </c>
      <c r="C187" t="s">
        <v>1323</v>
      </c>
      <c r="D187" t="s">
        <v>1321</v>
      </c>
      <c r="E187" t="s">
        <v>1616</v>
      </c>
      <c r="F187" t="s">
        <v>1638</v>
      </c>
      <c r="G187" t="s">
        <v>1639</v>
      </c>
      <c r="H187" t="s">
        <v>1323</v>
      </c>
      <c r="I187" t="s">
        <v>503</v>
      </c>
      <c r="J187" t="s">
        <v>12</v>
      </c>
      <c r="K187" t="s">
        <v>369</v>
      </c>
      <c r="L187" t="s">
        <v>1641</v>
      </c>
      <c r="M187" s="93">
        <v>7.4</v>
      </c>
      <c r="O187" s="94">
        <v>7.4</v>
      </c>
      <c r="P187" s="88">
        <v>24.2</v>
      </c>
      <c r="Q187" t="s">
        <v>1285</v>
      </c>
    </row>
    <row r="188" spans="1:17" s="88" customFormat="1" x14ac:dyDescent="0.25">
      <c r="A188" t="s">
        <v>1321</v>
      </c>
      <c r="B188" t="s">
        <v>1322</v>
      </c>
      <c r="C188" t="s">
        <v>1323</v>
      </c>
      <c r="D188" t="s">
        <v>1321</v>
      </c>
      <c r="E188" t="s">
        <v>1616</v>
      </c>
      <c r="F188" t="s">
        <v>1638</v>
      </c>
      <c r="G188" t="s">
        <v>1639</v>
      </c>
      <c r="H188" t="s">
        <v>1323</v>
      </c>
      <c r="I188" t="s">
        <v>503</v>
      </c>
      <c r="J188" t="s">
        <v>180</v>
      </c>
      <c r="K188" t="s">
        <v>372</v>
      </c>
      <c r="L188" t="s">
        <v>1642</v>
      </c>
      <c r="M188" s="93">
        <v>13.42</v>
      </c>
      <c r="O188" s="94">
        <v>13.42</v>
      </c>
      <c r="P188" s="88">
        <v>48.02</v>
      </c>
      <c r="Q188" t="s">
        <v>1285</v>
      </c>
    </row>
    <row r="189" spans="1:17" s="88" customFormat="1" x14ac:dyDescent="0.25">
      <c r="A189" t="s">
        <v>1321</v>
      </c>
      <c r="B189" t="s">
        <v>1322</v>
      </c>
      <c r="C189" t="s">
        <v>1323</v>
      </c>
      <c r="D189" t="s">
        <v>1321</v>
      </c>
      <c r="E189" t="s">
        <v>1616</v>
      </c>
      <c r="F189" t="s">
        <v>1638</v>
      </c>
      <c r="G189" t="s">
        <v>1639</v>
      </c>
      <c r="H189" t="s">
        <v>1323</v>
      </c>
      <c r="I189" t="s">
        <v>503</v>
      </c>
      <c r="J189" t="s">
        <v>223</v>
      </c>
      <c r="K189" t="s">
        <v>373</v>
      </c>
      <c r="L189" t="s">
        <v>1643</v>
      </c>
      <c r="M189" s="93">
        <v>9.74</v>
      </c>
      <c r="O189" s="94">
        <v>9.74</v>
      </c>
      <c r="P189" s="88">
        <v>34.67</v>
      </c>
      <c r="Q189" t="s">
        <v>1285</v>
      </c>
    </row>
    <row r="190" spans="1:17" s="88" customFormat="1" x14ac:dyDescent="0.25">
      <c r="A190" t="s">
        <v>1321</v>
      </c>
      <c r="B190" t="s">
        <v>1322</v>
      </c>
      <c r="C190" t="s">
        <v>1323</v>
      </c>
      <c r="D190" t="s">
        <v>1321</v>
      </c>
      <c r="E190" t="s">
        <v>1644</v>
      </c>
      <c r="F190" t="s">
        <v>1644</v>
      </c>
      <c r="G190" t="s">
        <v>1645</v>
      </c>
      <c r="H190" t="s">
        <v>1323</v>
      </c>
      <c r="I190" t="s">
        <v>180</v>
      </c>
      <c r="J190" t="s">
        <v>1547</v>
      </c>
      <c r="K190" t="s">
        <v>1548</v>
      </c>
      <c r="L190" t="s">
        <v>1646</v>
      </c>
      <c r="M190" s="93" t="s">
        <v>1440</v>
      </c>
      <c r="O190" s="94" t="s">
        <v>1440</v>
      </c>
      <c r="P190" s="88" t="s">
        <v>1440</v>
      </c>
      <c r="Q190" t="s">
        <v>1285</v>
      </c>
    </row>
    <row r="191" spans="1:17" s="88" customFormat="1" x14ac:dyDescent="0.25">
      <c r="A191" t="s">
        <v>1321</v>
      </c>
      <c r="B191" t="s">
        <v>1322</v>
      </c>
      <c r="C191" t="s">
        <v>1323</v>
      </c>
      <c r="D191" t="s">
        <v>1321</v>
      </c>
      <c r="E191" t="s">
        <v>1644</v>
      </c>
      <c r="F191" t="s">
        <v>1647</v>
      </c>
      <c r="G191" t="s">
        <v>1648</v>
      </c>
      <c r="H191" t="s">
        <v>1323</v>
      </c>
      <c r="I191" t="s">
        <v>180</v>
      </c>
      <c r="J191" t="s">
        <v>1547</v>
      </c>
      <c r="K191" t="s">
        <v>1548</v>
      </c>
      <c r="L191" t="s">
        <v>1649</v>
      </c>
      <c r="M191" s="93" t="s">
        <v>1440</v>
      </c>
      <c r="O191" s="94" t="s">
        <v>1440</v>
      </c>
      <c r="P191" s="88" t="s">
        <v>1440</v>
      </c>
      <c r="Q191" t="s">
        <v>1285</v>
      </c>
    </row>
    <row r="192" spans="1:17" s="88" customFormat="1" x14ac:dyDescent="0.25">
      <c r="A192" t="s">
        <v>1321</v>
      </c>
      <c r="B192" t="s">
        <v>1322</v>
      </c>
      <c r="C192" t="s">
        <v>1323</v>
      </c>
      <c r="D192" t="s">
        <v>1321</v>
      </c>
      <c r="E192" t="s">
        <v>1650</v>
      </c>
      <c r="F192" t="s">
        <v>1650</v>
      </c>
      <c r="G192" t="s">
        <v>1651</v>
      </c>
      <c r="H192" t="s">
        <v>1323</v>
      </c>
      <c r="I192" t="s">
        <v>503</v>
      </c>
      <c r="J192" t="s">
        <v>12</v>
      </c>
      <c r="K192" t="s">
        <v>369</v>
      </c>
      <c r="L192" t="s">
        <v>1652</v>
      </c>
      <c r="M192" s="93">
        <v>7.4</v>
      </c>
      <c r="O192" s="94">
        <v>7.4</v>
      </c>
      <c r="P192" s="88">
        <v>24.2</v>
      </c>
      <c r="Q192" t="s">
        <v>1285</v>
      </c>
    </row>
    <row r="193" spans="1:17" s="88" customFormat="1" x14ac:dyDescent="0.25">
      <c r="A193" t="s">
        <v>1321</v>
      </c>
      <c r="B193" t="s">
        <v>1322</v>
      </c>
      <c r="C193" t="s">
        <v>1323</v>
      </c>
      <c r="D193" t="s">
        <v>1321</v>
      </c>
      <c r="E193" t="s">
        <v>1650</v>
      </c>
      <c r="F193" t="s">
        <v>1653</v>
      </c>
      <c r="G193" t="s">
        <v>1654</v>
      </c>
      <c r="H193" t="s">
        <v>1323</v>
      </c>
      <c r="I193" t="s">
        <v>503</v>
      </c>
      <c r="J193" t="s">
        <v>6</v>
      </c>
      <c r="K193" t="s">
        <v>367</v>
      </c>
      <c r="L193" t="s">
        <v>1655</v>
      </c>
      <c r="M193" s="93">
        <v>5.0599999999999996</v>
      </c>
      <c r="O193" s="94">
        <v>5.0599999999999996</v>
      </c>
      <c r="P193" s="88">
        <v>18.29</v>
      </c>
      <c r="Q193" t="s">
        <v>1285</v>
      </c>
    </row>
    <row r="194" spans="1:17" s="88" customFormat="1" x14ac:dyDescent="0.25">
      <c r="A194" t="s">
        <v>1321</v>
      </c>
      <c r="B194" t="s">
        <v>1322</v>
      </c>
      <c r="C194" t="s">
        <v>1323</v>
      </c>
      <c r="D194" t="s">
        <v>1321</v>
      </c>
      <c r="E194" t="s">
        <v>1650</v>
      </c>
      <c r="F194" t="s">
        <v>1653</v>
      </c>
      <c r="G194" t="s">
        <v>1654</v>
      </c>
      <c r="H194" t="s">
        <v>1323</v>
      </c>
      <c r="I194" t="s">
        <v>503</v>
      </c>
      <c r="J194" t="s">
        <v>12</v>
      </c>
      <c r="K194" t="s">
        <v>369</v>
      </c>
      <c r="L194" t="s">
        <v>1656</v>
      </c>
      <c r="M194" s="93">
        <v>7.4</v>
      </c>
      <c r="O194" s="94">
        <v>7.4</v>
      </c>
      <c r="P194" s="88">
        <v>24.2</v>
      </c>
      <c r="Q194" t="s">
        <v>1285</v>
      </c>
    </row>
    <row r="195" spans="1:17" s="88" customFormat="1" x14ac:dyDescent="0.25">
      <c r="A195" t="s">
        <v>1321</v>
      </c>
      <c r="B195" t="s">
        <v>1322</v>
      </c>
      <c r="C195" t="s">
        <v>1323</v>
      </c>
      <c r="D195" t="s">
        <v>1321</v>
      </c>
      <c r="E195" t="s">
        <v>1650</v>
      </c>
      <c r="F195" t="s">
        <v>1653</v>
      </c>
      <c r="G195" t="s">
        <v>1654</v>
      </c>
      <c r="H195" t="s">
        <v>1323</v>
      </c>
      <c r="I195" t="s">
        <v>503</v>
      </c>
      <c r="J195" t="s">
        <v>180</v>
      </c>
      <c r="K195" t="s">
        <v>372</v>
      </c>
      <c r="L195" t="s">
        <v>1657</v>
      </c>
      <c r="M195" s="93">
        <v>13.42</v>
      </c>
      <c r="O195" s="94">
        <v>13.42</v>
      </c>
      <c r="P195" s="88">
        <v>48.02</v>
      </c>
      <c r="Q195" t="s">
        <v>1285</v>
      </c>
    </row>
    <row r="196" spans="1:17" s="88" customFormat="1" x14ac:dyDescent="0.25">
      <c r="A196" t="s">
        <v>1321</v>
      </c>
      <c r="B196" t="s">
        <v>1322</v>
      </c>
      <c r="C196" t="s">
        <v>1323</v>
      </c>
      <c r="D196" t="s">
        <v>1321</v>
      </c>
      <c r="E196" t="s">
        <v>1650</v>
      </c>
      <c r="F196" t="s">
        <v>1653</v>
      </c>
      <c r="G196" t="s">
        <v>1654</v>
      </c>
      <c r="H196" t="s">
        <v>1323</v>
      </c>
      <c r="I196" t="s">
        <v>503</v>
      </c>
      <c r="J196" t="s">
        <v>223</v>
      </c>
      <c r="K196" t="s">
        <v>373</v>
      </c>
      <c r="L196" t="s">
        <v>1658</v>
      </c>
      <c r="M196" s="93">
        <v>9.74</v>
      </c>
      <c r="O196" s="94">
        <v>9.74</v>
      </c>
      <c r="P196" s="88">
        <v>34.67</v>
      </c>
      <c r="Q196" t="s">
        <v>1285</v>
      </c>
    </row>
    <row r="197" spans="1:17" s="88" customFormat="1" x14ac:dyDescent="0.25">
      <c r="A197" t="s">
        <v>1321</v>
      </c>
      <c r="B197" t="s">
        <v>1322</v>
      </c>
      <c r="C197" t="s">
        <v>1323</v>
      </c>
      <c r="D197" t="s">
        <v>1321</v>
      </c>
      <c r="E197" t="s">
        <v>1659</v>
      </c>
      <c r="F197" t="s">
        <v>1659</v>
      </c>
      <c r="G197" t="s">
        <v>1660</v>
      </c>
      <c r="H197" t="s">
        <v>1323</v>
      </c>
      <c r="I197" t="s">
        <v>180</v>
      </c>
      <c r="J197" t="s">
        <v>28</v>
      </c>
      <c r="K197" t="s">
        <v>1661</v>
      </c>
      <c r="L197" t="s">
        <v>1662</v>
      </c>
      <c r="M197" s="93" t="s">
        <v>1440</v>
      </c>
      <c r="O197" s="94" t="s">
        <v>1440</v>
      </c>
      <c r="P197" s="88" t="s">
        <v>1440</v>
      </c>
      <c r="Q197" t="s">
        <v>1285</v>
      </c>
    </row>
    <row r="198" spans="1:17" s="88" customFormat="1" x14ac:dyDescent="0.25">
      <c r="A198" t="s">
        <v>1321</v>
      </c>
      <c r="B198" t="s">
        <v>1322</v>
      </c>
      <c r="C198" t="s">
        <v>1323</v>
      </c>
      <c r="D198" t="s">
        <v>1321</v>
      </c>
      <c r="E198" t="s">
        <v>1659</v>
      </c>
      <c r="F198" t="s">
        <v>1663</v>
      </c>
      <c r="G198" t="s">
        <v>1664</v>
      </c>
      <c r="H198" t="s">
        <v>1323</v>
      </c>
      <c r="I198" t="s">
        <v>503</v>
      </c>
      <c r="J198" t="s">
        <v>6</v>
      </c>
      <c r="K198" t="s">
        <v>367</v>
      </c>
      <c r="L198" t="s">
        <v>1665</v>
      </c>
      <c r="M198" s="93">
        <v>5.0599999999999996</v>
      </c>
      <c r="O198" s="94">
        <v>5.0599999999999996</v>
      </c>
      <c r="P198" s="88">
        <v>18.29</v>
      </c>
      <c r="Q198" t="s">
        <v>1285</v>
      </c>
    </row>
    <row r="199" spans="1:17" s="88" customFormat="1" x14ac:dyDescent="0.25">
      <c r="A199" t="s">
        <v>1321</v>
      </c>
      <c r="B199" t="s">
        <v>1322</v>
      </c>
      <c r="C199" t="s">
        <v>1323</v>
      </c>
      <c r="D199" t="s">
        <v>1321</v>
      </c>
      <c r="E199" t="s">
        <v>1659</v>
      </c>
      <c r="F199" t="s">
        <v>1663</v>
      </c>
      <c r="G199" t="s">
        <v>1664</v>
      </c>
      <c r="H199" t="s">
        <v>1323</v>
      </c>
      <c r="I199" t="s">
        <v>503</v>
      </c>
      <c r="J199" t="s">
        <v>12</v>
      </c>
      <c r="K199" t="s">
        <v>369</v>
      </c>
      <c r="L199" t="s">
        <v>1666</v>
      </c>
      <c r="M199" s="93">
        <v>7.4</v>
      </c>
      <c r="O199" s="94">
        <v>7.4</v>
      </c>
      <c r="P199" s="88">
        <v>24.2</v>
      </c>
      <c r="Q199" t="s">
        <v>1285</v>
      </c>
    </row>
    <row r="200" spans="1:17" s="88" customFormat="1" x14ac:dyDescent="0.25">
      <c r="A200" t="s">
        <v>1321</v>
      </c>
      <c r="B200" t="s">
        <v>1322</v>
      </c>
      <c r="C200" t="s">
        <v>1323</v>
      </c>
      <c r="D200" t="s">
        <v>1321</v>
      </c>
      <c r="E200" t="s">
        <v>1659</v>
      </c>
      <c r="F200" t="s">
        <v>1663</v>
      </c>
      <c r="G200" t="s">
        <v>1664</v>
      </c>
      <c r="H200" t="s">
        <v>1323</v>
      </c>
      <c r="I200" t="s">
        <v>503</v>
      </c>
      <c r="J200" t="s">
        <v>180</v>
      </c>
      <c r="K200" t="s">
        <v>372</v>
      </c>
      <c r="L200" t="s">
        <v>1667</v>
      </c>
      <c r="M200" s="93">
        <v>13.42</v>
      </c>
      <c r="O200" s="94">
        <v>13.42</v>
      </c>
      <c r="P200" s="88">
        <v>48.02</v>
      </c>
      <c r="Q200" t="s">
        <v>1285</v>
      </c>
    </row>
    <row r="201" spans="1:17" s="88" customFormat="1" x14ac:dyDescent="0.25">
      <c r="A201" t="s">
        <v>1321</v>
      </c>
      <c r="B201" t="s">
        <v>1322</v>
      </c>
      <c r="C201" t="s">
        <v>1323</v>
      </c>
      <c r="D201" t="s">
        <v>1321</v>
      </c>
      <c r="E201" t="s">
        <v>1659</v>
      </c>
      <c r="F201" t="s">
        <v>1663</v>
      </c>
      <c r="G201" t="s">
        <v>1664</v>
      </c>
      <c r="H201" t="s">
        <v>1323</v>
      </c>
      <c r="I201" t="s">
        <v>180</v>
      </c>
      <c r="J201" t="s">
        <v>28</v>
      </c>
      <c r="K201" t="s">
        <v>1661</v>
      </c>
      <c r="L201" t="s">
        <v>1668</v>
      </c>
      <c r="M201" s="93" t="s">
        <v>1440</v>
      </c>
      <c r="O201" s="94" t="s">
        <v>1440</v>
      </c>
      <c r="P201" s="88" t="s">
        <v>1440</v>
      </c>
      <c r="Q201" t="s">
        <v>1285</v>
      </c>
    </row>
    <row r="202" spans="1:17" s="88" customFormat="1" x14ac:dyDescent="0.25">
      <c r="A202" t="s">
        <v>1321</v>
      </c>
      <c r="B202" t="s">
        <v>1322</v>
      </c>
      <c r="C202" t="s">
        <v>1323</v>
      </c>
      <c r="D202" t="s">
        <v>1321</v>
      </c>
      <c r="E202" t="s">
        <v>1659</v>
      </c>
      <c r="F202" t="s">
        <v>1663</v>
      </c>
      <c r="G202" t="s">
        <v>1664</v>
      </c>
      <c r="H202" t="s">
        <v>1323</v>
      </c>
      <c r="I202" t="s">
        <v>180</v>
      </c>
      <c r="J202" t="s">
        <v>31</v>
      </c>
      <c r="K202" t="s">
        <v>1669</v>
      </c>
      <c r="L202" t="s">
        <v>1670</v>
      </c>
      <c r="M202" s="93" t="s">
        <v>1440</v>
      </c>
      <c r="O202" s="94" t="s">
        <v>1440</v>
      </c>
      <c r="P202" s="88" t="s">
        <v>1440</v>
      </c>
      <c r="Q202" t="s">
        <v>1285</v>
      </c>
    </row>
    <row r="203" spans="1:17" s="88" customFormat="1" x14ac:dyDescent="0.25">
      <c r="A203" t="s">
        <v>1321</v>
      </c>
      <c r="B203" t="s">
        <v>1322</v>
      </c>
      <c r="C203" t="s">
        <v>1323</v>
      </c>
      <c r="D203" t="s">
        <v>1321</v>
      </c>
      <c r="E203" t="s">
        <v>1647</v>
      </c>
      <c r="F203" t="s">
        <v>1647</v>
      </c>
      <c r="G203" t="s">
        <v>1671</v>
      </c>
      <c r="H203" t="s">
        <v>1323</v>
      </c>
      <c r="I203" t="s">
        <v>996</v>
      </c>
      <c r="J203" t="s">
        <v>12</v>
      </c>
      <c r="K203" t="s">
        <v>1672</v>
      </c>
      <c r="L203" t="s">
        <v>1673</v>
      </c>
      <c r="M203" s="93" t="s">
        <v>1440</v>
      </c>
      <c r="O203" s="94" t="s">
        <v>1440</v>
      </c>
      <c r="P203" s="88" t="s">
        <v>1440</v>
      </c>
      <c r="Q203" t="s">
        <v>1285</v>
      </c>
    </row>
    <row r="204" spans="1:17" s="88" customFormat="1" x14ac:dyDescent="0.25">
      <c r="A204" t="s">
        <v>1321</v>
      </c>
      <c r="B204" t="s">
        <v>1322</v>
      </c>
      <c r="C204" t="s">
        <v>1323</v>
      </c>
      <c r="D204" t="s">
        <v>1321</v>
      </c>
      <c r="E204" t="s">
        <v>1647</v>
      </c>
      <c r="F204" t="s">
        <v>1647</v>
      </c>
      <c r="G204" t="s">
        <v>1671</v>
      </c>
      <c r="H204" t="s">
        <v>1323</v>
      </c>
      <c r="I204" t="s">
        <v>996</v>
      </c>
      <c r="J204" t="s">
        <v>28</v>
      </c>
      <c r="K204" t="s">
        <v>1674</v>
      </c>
      <c r="L204" t="s">
        <v>1675</v>
      </c>
      <c r="M204" s="93" t="s">
        <v>1440</v>
      </c>
      <c r="O204" s="94" t="s">
        <v>1440</v>
      </c>
      <c r="P204" s="88" t="s">
        <v>1440</v>
      </c>
      <c r="Q204" t="s">
        <v>1285</v>
      </c>
    </row>
    <row r="205" spans="1:17" s="88" customFormat="1" x14ac:dyDescent="0.25">
      <c r="A205" t="s">
        <v>1321</v>
      </c>
      <c r="B205" t="s">
        <v>1322</v>
      </c>
      <c r="C205" t="s">
        <v>1323</v>
      </c>
      <c r="D205" t="s">
        <v>1321</v>
      </c>
      <c r="E205" t="s">
        <v>1647</v>
      </c>
      <c r="F205" t="s">
        <v>1647</v>
      </c>
      <c r="G205" t="s">
        <v>1676</v>
      </c>
      <c r="H205" t="s">
        <v>1323</v>
      </c>
      <c r="I205" t="s">
        <v>996</v>
      </c>
      <c r="J205" t="s">
        <v>28</v>
      </c>
      <c r="K205" t="s">
        <v>1674</v>
      </c>
      <c r="L205" t="s">
        <v>1675</v>
      </c>
      <c r="M205" s="93" t="s">
        <v>1440</v>
      </c>
      <c r="O205" s="94" t="s">
        <v>1440</v>
      </c>
      <c r="P205" s="88" t="s">
        <v>1440</v>
      </c>
      <c r="Q205" t="s">
        <v>1285</v>
      </c>
    </row>
    <row r="206" spans="1:17" s="88" customFormat="1" x14ac:dyDescent="0.25">
      <c r="A206" t="s">
        <v>1321</v>
      </c>
      <c r="B206" t="s">
        <v>1322</v>
      </c>
      <c r="C206" t="s">
        <v>1323</v>
      </c>
      <c r="D206" t="s">
        <v>1321</v>
      </c>
      <c r="E206" t="s">
        <v>1647</v>
      </c>
      <c r="F206" t="s">
        <v>1647</v>
      </c>
      <c r="G206" t="s">
        <v>1677</v>
      </c>
      <c r="H206" t="s">
        <v>1323</v>
      </c>
      <c r="I206" t="s">
        <v>180</v>
      </c>
      <c r="J206" t="s">
        <v>1547</v>
      </c>
      <c r="K206" t="s">
        <v>1548</v>
      </c>
      <c r="L206" t="s">
        <v>1649</v>
      </c>
      <c r="M206" s="93" t="s">
        <v>1440</v>
      </c>
      <c r="O206" s="94" t="s">
        <v>1440</v>
      </c>
      <c r="P206" s="88" t="s">
        <v>1440</v>
      </c>
      <c r="Q206" t="s">
        <v>1285</v>
      </c>
    </row>
    <row r="207" spans="1:17" s="88" customFormat="1" x14ac:dyDescent="0.25">
      <c r="A207" t="s">
        <v>1321</v>
      </c>
      <c r="B207" t="s">
        <v>1322</v>
      </c>
      <c r="C207" t="s">
        <v>1323</v>
      </c>
      <c r="D207" t="s">
        <v>1321</v>
      </c>
      <c r="E207" t="s">
        <v>1647</v>
      </c>
      <c r="F207" t="s">
        <v>1647</v>
      </c>
      <c r="G207" t="s">
        <v>1678</v>
      </c>
      <c r="H207" t="s">
        <v>1323</v>
      </c>
      <c r="I207" t="s">
        <v>180</v>
      </c>
      <c r="J207" t="s">
        <v>1547</v>
      </c>
      <c r="K207" t="s">
        <v>1548</v>
      </c>
      <c r="L207" t="s">
        <v>1649</v>
      </c>
      <c r="M207" s="93" t="s">
        <v>1440</v>
      </c>
      <c r="O207" s="94" t="s">
        <v>1440</v>
      </c>
      <c r="P207" s="88" t="s">
        <v>1440</v>
      </c>
      <c r="Q207" t="s">
        <v>1285</v>
      </c>
    </row>
    <row r="208" spans="1:17" s="88" customFormat="1" x14ac:dyDescent="0.25">
      <c r="A208" t="s">
        <v>1321</v>
      </c>
      <c r="B208" t="s">
        <v>1322</v>
      </c>
      <c r="C208" t="s">
        <v>1323</v>
      </c>
      <c r="D208" t="s">
        <v>1321</v>
      </c>
      <c r="E208" t="s">
        <v>1647</v>
      </c>
      <c r="F208" t="s">
        <v>1647</v>
      </c>
      <c r="G208" t="s">
        <v>1679</v>
      </c>
      <c r="H208" t="s">
        <v>1323</v>
      </c>
      <c r="I208" t="s">
        <v>180</v>
      </c>
      <c r="J208" t="s">
        <v>1547</v>
      </c>
      <c r="K208" t="s">
        <v>1548</v>
      </c>
      <c r="L208" t="s">
        <v>1649</v>
      </c>
      <c r="M208" s="93" t="s">
        <v>1440</v>
      </c>
      <c r="O208" s="94" t="s">
        <v>1440</v>
      </c>
      <c r="P208" s="88" t="s">
        <v>1440</v>
      </c>
      <c r="Q208" t="s">
        <v>1285</v>
      </c>
    </row>
    <row r="209" spans="1:17" s="88" customFormat="1" x14ac:dyDescent="0.25">
      <c r="A209" t="s">
        <v>1321</v>
      </c>
      <c r="B209" t="s">
        <v>1322</v>
      </c>
      <c r="C209" t="s">
        <v>1323</v>
      </c>
      <c r="D209" t="s">
        <v>1321</v>
      </c>
      <c r="E209" t="s">
        <v>1647</v>
      </c>
      <c r="F209" t="s">
        <v>1680</v>
      </c>
      <c r="G209" t="s">
        <v>1681</v>
      </c>
      <c r="H209" t="s">
        <v>1323</v>
      </c>
      <c r="I209" t="s">
        <v>503</v>
      </c>
      <c r="J209" t="s">
        <v>6</v>
      </c>
      <c r="K209" t="s">
        <v>367</v>
      </c>
      <c r="L209" t="s">
        <v>1682</v>
      </c>
      <c r="M209" s="93">
        <v>5.0599999999999996</v>
      </c>
      <c r="O209" s="94">
        <v>5.0599999999999996</v>
      </c>
      <c r="P209" s="88">
        <v>18.29</v>
      </c>
      <c r="Q209" t="s">
        <v>1285</v>
      </c>
    </row>
    <row r="210" spans="1:17" s="88" customFormat="1" x14ac:dyDescent="0.25">
      <c r="A210" t="s">
        <v>1321</v>
      </c>
      <c r="B210" t="s">
        <v>1322</v>
      </c>
      <c r="C210" t="s">
        <v>1323</v>
      </c>
      <c r="D210" t="s">
        <v>1321</v>
      </c>
      <c r="E210" t="s">
        <v>1647</v>
      </c>
      <c r="F210" t="s">
        <v>1680</v>
      </c>
      <c r="G210" t="s">
        <v>1681</v>
      </c>
      <c r="H210" t="s">
        <v>1323</v>
      </c>
      <c r="I210" t="s">
        <v>503</v>
      </c>
      <c r="J210" t="s">
        <v>12</v>
      </c>
      <c r="K210" t="s">
        <v>369</v>
      </c>
      <c r="L210" t="s">
        <v>1683</v>
      </c>
      <c r="M210" s="93">
        <v>7.4</v>
      </c>
      <c r="O210" s="94">
        <v>7.4</v>
      </c>
      <c r="P210" s="88">
        <v>24.2</v>
      </c>
      <c r="Q210" t="s">
        <v>1285</v>
      </c>
    </row>
    <row r="211" spans="1:17" s="88" customFormat="1" x14ac:dyDescent="0.25">
      <c r="A211" t="s">
        <v>1321</v>
      </c>
      <c r="B211" t="s">
        <v>1322</v>
      </c>
      <c r="C211" t="s">
        <v>1323</v>
      </c>
      <c r="D211" t="s">
        <v>1321</v>
      </c>
      <c r="E211" t="s">
        <v>1647</v>
      </c>
      <c r="F211" t="s">
        <v>1680</v>
      </c>
      <c r="G211" t="s">
        <v>1681</v>
      </c>
      <c r="H211" t="s">
        <v>1323</v>
      </c>
      <c r="I211" t="s">
        <v>503</v>
      </c>
      <c r="J211" t="s">
        <v>180</v>
      </c>
      <c r="K211" t="s">
        <v>372</v>
      </c>
      <c r="L211" t="s">
        <v>1684</v>
      </c>
      <c r="M211" s="93">
        <v>13.42</v>
      </c>
      <c r="O211" s="94">
        <v>13.42</v>
      </c>
      <c r="P211" s="88">
        <v>48.02</v>
      </c>
      <c r="Q211" t="s">
        <v>1285</v>
      </c>
    </row>
    <row r="212" spans="1:17" s="88" customFormat="1" x14ac:dyDescent="0.25">
      <c r="A212" t="s">
        <v>1321</v>
      </c>
      <c r="B212" t="s">
        <v>1322</v>
      </c>
      <c r="C212" t="s">
        <v>1323</v>
      </c>
      <c r="D212" t="s">
        <v>1321</v>
      </c>
      <c r="E212" t="s">
        <v>1647</v>
      </c>
      <c r="F212" t="s">
        <v>1680</v>
      </c>
      <c r="G212" t="s">
        <v>1685</v>
      </c>
      <c r="H212" t="s">
        <v>1323</v>
      </c>
      <c r="I212" t="s">
        <v>180</v>
      </c>
      <c r="J212" t="s">
        <v>180</v>
      </c>
      <c r="K212" t="s">
        <v>1686</v>
      </c>
      <c r="L212" t="s">
        <v>1687</v>
      </c>
      <c r="M212" s="93" t="s">
        <v>1440</v>
      </c>
      <c r="O212" s="94" t="s">
        <v>1440</v>
      </c>
      <c r="P212" s="88" t="s">
        <v>1440</v>
      </c>
      <c r="Q212" t="s">
        <v>1285</v>
      </c>
    </row>
    <row r="213" spans="1:17" s="88" customFormat="1" x14ac:dyDescent="0.25">
      <c r="A213" t="s">
        <v>1321</v>
      </c>
      <c r="B213" t="s">
        <v>1322</v>
      </c>
      <c r="C213" t="s">
        <v>1323</v>
      </c>
      <c r="D213" t="s">
        <v>1321</v>
      </c>
      <c r="E213" t="s">
        <v>1647</v>
      </c>
      <c r="F213" t="s">
        <v>1688</v>
      </c>
      <c r="G213" t="s">
        <v>1689</v>
      </c>
      <c r="H213" t="s">
        <v>1323</v>
      </c>
      <c r="I213" t="s">
        <v>503</v>
      </c>
      <c r="J213" t="s">
        <v>6</v>
      </c>
      <c r="K213" t="s">
        <v>367</v>
      </c>
      <c r="L213" t="s">
        <v>1690</v>
      </c>
      <c r="M213" s="93">
        <v>5.0599999999999996</v>
      </c>
      <c r="O213" s="94">
        <v>5.0599999999999996</v>
      </c>
      <c r="P213" s="88">
        <v>18.29</v>
      </c>
      <c r="Q213" t="s">
        <v>1285</v>
      </c>
    </row>
    <row r="214" spans="1:17" s="88" customFormat="1" x14ac:dyDescent="0.25">
      <c r="A214" t="s">
        <v>1321</v>
      </c>
      <c r="B214" t="s">
        <v>1322</v>
      </c>
      <c r="C214" t="s">
        <v>1323</v>
      </c>
      <c r="D214" t="s">
        <v>1321</v>
      </c>
      <c r="E214" t="s">
        <v>1647</v>
      </c>
      <c r="F214" t="s">
        <v>1688</v>
      </c>
      <c r="G214" t="s">
        <v>1689</v>
      </c>
      <c r="H214" t="s">
        <v>1323</v>
      </c>
      <c r="I214" t="s">
        <v>503</v>
      </c>
      <c r="J214" t="s">
        <v>12</v>
      </c>
      <c r="K214" t="s">
        <v>369</v>
      </c>
      <c r="L214" t="s">
        <v>1691</v>
      </c>
      <c r="M214" s="93">
        <v>7.4</v>
      </c>
      <c r="O214" s="94">
        <v>7.4</v>
      </c>
      <c r="P214" s="88">
        <v>24.2</v>
      </c>
      <c r="Q214" t="s">
        <v>1285</v>
      </c>
    </row>
    <row r="215" spans="1:17" s="88" customFormat="1" x14ac:dyDescent="0.25">
      <c r="A215" t="s">
        <v>1321</v>
      </c>
      <c r="B215" t="s">
        <v>1322</v>
      </c>
      <c r="C215" t="s">
        <v>1323</v>
      </c>
      <c r="D215" t="s">
        <v>1321</v>
      </c>
      <c r="E215" t="s">
        <v>1647</v>
      </c>
      <c r="F215" t="s">
        <v>1688</v>
      </c>
      <c r="G215" t="s">
        <v>1692</v>
      </c>
      <c r="H215" t="s">
        <v>1323</v>
      </c>
      <c r="I215" t="s">
        <v>503</v>
      </c>
      <c r="J215" t="s">
        <v>180</v>
      </c>
      <c r="K215" t="s">
        <v>372</v>
      </c>
      <c r="L215" t="s">
        <v>1693</v>
      </c>
      <c r="M215" s="93">
        <v>13.42</v>
      </c>
      <c r="O215" s="94">
        <v>13.42</v>
      </c>
      <c r="P215" s="88">
        <v>48.02</v>
      </c>
      <c r="Q215" t="s">
        <v>1285</v>
      </c>
    </row>
    <row r="216" spans="1:17" s="88" customFormat="1" x14ac:dyDescent="0.25">
      <c r="A216" t="s">
        <v>1321</v>
      </c>
      <c r="B216" t="s">
        <v>1322</v>
      </c>
      <c r="C216" t="s">
        <v>1323</v>
      </c>
      <c r="D216" t="s">
        <v>1321</v>
      </c>
      <c r="E216" t="s">
        <v>1647</v>
      </c>
      <c r="F216" t="s">
        <v>1694</v>
      </c>
      <c r="G216" t="s">
        <v>1695</v>
      </c>
      <c r="H216" t="s">
        <v>1323</v>
      </c>
      <c r="I216" t="s">
        <v>503</v>
      </c>
      <c r="J216" t="s">
        <v>6</v>
      </c>
      <c r="K216" t="s">
        <v>367</v>
      </c>
      <c r="L216" t="s">
        <v>1696</v>
      </c>
      <c r="M216" s="93">
        <v>5.0599999999999996</v>
      </c>
      <c r="O216" s="94">
        <v>5.0599999999999996</v>
      </c>
      <c r="P216" s="88">
        <v>18.29</v>
      </c>
      <c r="Q216" t="s">
        <v>1285</v>
      </c>
    </row>
    <row r="217" spans="1:17" s="88" customFormat="1" x14ac:dyDescent="0.25">
      <c r="A217" t="s">
        <v>1321</v>
      </c>
      <c r="B217" t="s">
        <v>1322</v>
      </c>
      <c r="C217" t="s">
        <v>1323</v>
      </c>
      <c r="D217" t="s">
        <v>1321</v>
      </c>
      <c r="E217" t="s">
        <v>1647</v>
      </c>
      <c r="F217" t="s">
        <v>1694</v>
      </c>
      <c r="G217" t="s">
        <v>1695</v>
      </c>
      <c r="H217" t="s">
        <v>1323</v>
      </c>
      <c r="I217" t="s">
        <v>503</v>
      </c>
      <c r="J217" t="s">
        <v>12</v>
      </c>
      <c r="K217" t="s">
        <v>369</v>
      </c>
      <c r="L217" t="s">
        <v>1697</v>
      </c>
      <c r="M217" s="93">
        <v>7.4</v>
      </c>
      <c r="O217" s="94">
        <v>7.4</v>
      </c>
      <c r="P217" s="88">
        <v>24.2</v>
      </c>
      <c r="Q217" t="s">
        <v>1285</v>
      </c>
    </row>
    <row r="218" spans="1:17" s="88" customFormat="1" x14ac:dyDescent="0.25">
      <c r="A218" t="s">
        <v>1321</v>
      </c>
      <c r="B218" t="s">
        <v>1322</v>
      </c>
      <c r="C218" t="s">
        <v>1323</v>
      </c>
      <c r="D218" t="s">
        <v>1321</v>
      </c>
      <c r="E218" t="s">
        <v>1647</v>
      </c>
      <c r="F218" t="s">
        <v>1694</v>
      </c>
      <c r="G218" t="s">
        <v>1695</v>
      </c>
      <c r="H218" t="s">
        <v>1323</v>
      </c>
      <c r="I218" t="s">
        <v>503</v>
      </c>
      <c r="J218" t="s">
        <v>180</v>
      </c>
      <c r="K218" t="s">
        <v>372</v>
      </c>
      <c r="L218" t="s">
        <v>1698</v>
      </c>
      <c r="M218" s="93">
        <v>13.42</v>
      </c>
      <c r="O218" s="94">
        <v>13.42</v>
      </c>
      <c r="P218" s="88">
        <v>48.02</v>
      </c>
      <c r="Q218" t="s">
        <v>1285</v>
      </c>
    </row>
    <row r="219" spans="1:17" s="88" customFormat="1" x14ac:dyDescent="0.25">
      <c r="A219" t="s">
        <v>1321</v>
      </c>
      <c r="B219" t="s">
        <v>1322</v>
      </c>
      <c r="C219" t="s">
        <v>1323</v>
      </c>
      <c r="D219" t="s">
        <v>1321</v>
      </c>
      <c r="E219" t="s">
        <v>1647</v>
      </c>
      <c r="F219" t="s">
        <v>1694</v>
      </c>
      <c r="G219" t="s">
        <v>1695</v>
      </c>
      <c r="H219" t="s">
        <v>1323</v>
      </c>
      <c r="I219" t="s">
        <v>503</v>
      </c>
      <c r="J219" t="s">
        <v>223</v>
      </c>
      <c r="K219" t="s">
        <v>373</v>
      </c>
      <c r="L219" t="s">
        <v>1699</v>
      </c>
      <c r="M219" s="93">
        <v>9.74</v>
      </c>
      <c r="O219" s="94">
        <v>9.74</v>
      </c>
      <c r="P219" s="88">
        <v>34.67</v>
      </c>
      <c r="Q219" t="s">
        <v>1285</v>
      </c>
    </row>
    <row r="220" spans="1:17" s="88" customFormat="1" x14ac:dyDescent="0.25">
      <c r="A220" t="s">
        <v>1321</v>
      </c>
      <c r="B220" t="s">
        <v>1322</v>
      </c>
      <c r="C220" t="s">
        <v>1323</v>
      </c>
      <c r="D220" t="s">
        <v>1321</v>
      </c>
      <c r="E220" t="s">
        <v>1647</v>
      </c>
      <c r="F220" t="s">
        <v>1700</v>
      </c>
      <c r="G220" t="s">
        <v>1701</v>
      </c>
      <c r="H220" t="s">
        <v>1323</v>
      </c>
      <c r="I220" t="s">
        <v>996</v>
      </c>
      <c r="J220" t="s">
        <v>28</v>
      </c>
      <c r="K220" t="s">
        <v>1674</v>
      </c>
      <c r="L220" t="s">
        <v>1702</v>
      </c>
      <c r="M220" s="93" t="s">
        <v>1440</v>
      </c>
      <c r="O220" s="94" t="s">
        <v>1440</v>
      </c>
      <c r="P220" s="88" t="s">
        <v>1440</v>
      </c>
      <c r="Q220" t="s">
        <v>1285</v>
      </c>
    </row>
    <row r="221" spans="1:17" s="88" customFormat="1" x14ac:dyDescent="0.25">
      <c r="A221" t="s">
        <v>1321</v>
      </c>
      <c r="B221" t="s">
        <v>1322</v>
      </c>
      <c r="C221" t="s">
        <v>1323</v>
      </c>
      <c r="D221" t="s">
        <v>1321</v>
      </c>
      <c r="E221" t="s">
        <v>1647</v>
      </c>
      <c r="F221" t="s">
        <v>1703</v>
      </c>
      <c r="G221" t="s">
        <v>1704</v>
      </c>
      <c r="H221" t="s">
        <v>1323</v>
      </c>
      <c r="I221" t="s">
        <v>503</v>
      </c>
      <c r="J221" t="s">
        <v>6</v>
      </c>
      <c r="K221" t="s">
        <v>367</v>
      </c>
      <c r="L221" t="s">
        <v>1705</v>
      </c>
      <c r="M221" s="93">
        <v>5.0599999999999996</v>
      </c>
      <c r="O221" s="94">
        <v>5.0599999999999996</v>
      </c>
      <c r="P221" s="88">
        <v>18.29</v>
      </c>
      <c r="Q221" t="s">
        <v>1285</v>
      </c>
    </row>
    <row r="222" spans="1:17" s="88" customFormat="1" x14ac:dyDescent="0.25">
      <c r="A222" t="s">
        <v>1321</v>
      </c>
      <c r="B222" t="s">
        <v>1322</v>
      </c>
      <c r="C222" t="s">
        <v>1323</v>
      </c>
      <c r="D222" t="s">
        <v>1321</v>
      </c>
      <c r="E222" t="s">
        <v>1647</v>
      </c>
      <c r="F222" t="s">
        <v>1703</v>
      </c>
      <c r="G222" t="s">
        <v>1704</v>
      </c>
      <c r="H222" t="s">
        <v>1323</v>
      </c>
      <c r="I222" t="s">
        <v>503</v>
      </c>
      <c r="J222" t="s">
        <v>12</v>
      </c>
      <c r="K222" t="s">
        <v>369</v>
      </c>
      <c r="L222" t="s">
        <v>1706</v>
      </c>
      <c r="M222" s="93">
        <v>7.4</v>
      </c>
      <c r="O222" s="94">
        <v>7.4</v>
      </c>
      <c r="P222" s="88">
        <v>24.2</v>
      </c>
      <c r="Q222" t="s">
        <v>1285</v>
      </c>
    </row>
    <row r="223" spans="1:17" s="88" customFormat="1" x14ac:dyDescent="0.25">
      <c r="A223" t="s">
        <v>1321</v>
      </c>
      <c r="B223" t="s">
        <v>1322</v>
      </c>
      <c r="C223" t="s">
        <v>1323</v>
      </c>
      <c r="D223" t="s">
        <v>1321</v>
      </c>
      <c r="E223" t="s">
        <v>1647</v>
      </c>
      <c r="F223" t="s">
        <v>1703</v>
      </c>
      <c r="G223" t="s">
        <v>1704</v>
      </c>
      <c r="H223" t="s">
        <v>1323</v>
      </c>
      <c r="I223" t="s">
        <v>503</v>
      </c>
      <c r="J223" t="s">
        <v>180</v>
      </c>
      <c r="K223" t="s">
        <v>372</v>
      </c>
      <c r="L223" t="s">
        <v>1707</v>
      </c>
      <c r="M223" s="93">
        <v>13.42</v>
      </c>
      <c r="O223" s="94">
        <v>13.42</v>
      </c>
      <c r="P223" s="88">
        <v>48.02</v>
      </c>
      <c r="Q223" t="s">
        <v>1285</v>
      </c>
    </row>
    <row r="224" spans="1:17" s="88" customFormat="1" x14ac:dyDescent="0.25">
      <c r="A224" t="s">
        <v>1321</v>
      </c>
      <c r="B224" t="s">
        <v>1322</v>
      </c>
      <c r="C224" t="s">
        <v>1323</v>
      </c>
      <c r="D224" t="s">
        <v>1321</v>
      </c>
      <c r="E224" t="s">
        <v>1647</v>
      </c>
      <c r="F224" t="s">
        <v>1703</v>
      </c>
      <c r="G224" t="s">
        <v>1704</v>
      </c>
      <c r="H224" t="s">
        <v>1323</v>
      </c>
      <c r="I224" t="s">
        <v>503</v>
      </c>
      <c r="J224" t="s">
        <v>223</v>
      </c>
      <c r="K224" t="s">
        <v>373</v>
      </c>
      <c r="L224" t="s">
        <v>1708</v>
      </c>
      <c r="M224" s="93">
        <v>9.74</v>
      </c>
      <c r="O224" s="94">
        <v>9.74</v>
      </c>
      <c r="P224" s="88">
        <v>34.67</v>
      </c>
      <c r="Q224" t="s">
        <v>1285</v>
      </c>
    </row>
    <row r="225" spans="1:17" s="88" customFormat="1" x14ac:dyDescent="0.25">
      <c r="A225" t="s">
        <v>1321</v>
      </c>
      <c r="B225" t="s">
        <v>1322</v>
      </c>
      <c r="C225" t="s">
        <v>1323</v>
      </c>
      <c r="D225" t="s">
        <v>1321</v>
      </c>
      <c r="E225" t="s">
        <v>1647</v>
      </c>
      <c r="F225" t="s">
        <v>1709</v>
      </c>
      <c r="G225" t="s">
        <v>1710</v>
      </c>
      <c r="H225" t="s">
        <v>1323</v>
      </c>
      <c r="I225" t="s">
        <v>503</v>
      </c>
      <c r="J225" t="s">
        <v>6</v>
      </c>
      <c r="K225" t="s">
        <v>367</v>
      </c>
      <c r="L225" t="s">
        <v>1711</v>
      </c>
      <c r="M225" s="93">
        <v>5.0599999999999996</v>
      </c>
      <c r="O225" s="94">
        <v>5.0599999999999996</v>
      </c>
      <c r="P225" s="88">
        <v>18.29</v>
      </c>
      <c r="Q225" t="s">
        <v>1285</v>
      </c>
    </row>
    <row r="226" spans="1:17" s="88" customFormat="1" x14ac:dyDescent="0.25">
      <c r="A226" t="s">
        <v>1321</v>
      </c>
      <c r="B226" t="s">
        <v>1322</v>
      </c>
      <c r="C226" t="s">
        <v>1323</v>
      </c>
      <c r="D226" t="s">
        <v>1321</v>
      </c>
      <c r="E226" t="s">
        <v>1647</v>
      </c>
      <c r="F226" t="s">
        <v>1709</v>
      </c>
      <c r="G226" t="s">
        <v>1710</v>
      </c>
      <c r="H226" t="s">
        <v>1323</v>
      </c>
      <c r="I226" t="s">
        <v>503</v>
      </c>
      <c r="J226" t="s">
        <v>12</v>
      </c>
      <c r="K226" t="s">
        <v>369</v>
      </c>
      <c r="L226" t="s">
        <v>1712</v>
      </c>
      <c r="M226" s="93">
        <v>7.4</v>
      </c>
      <c r="O226" s="94">
        <v>7.4</v>
      </c>
      <c r="P226" s="88">
        <v>24.2</v>
      </c>
      <c r="Q226" t="s">
        <v>1285</v>
      </c>
    </row>
    <row r="227" spans="1:17" s="88" customFormat="1" x14ac:dyDescent="0.25">
      <c r="A227" t="s">
        <v>1321</v>
      </c>
      <c r="B227" t="s">
        <v>1322</v>
      </c>
      <c r="C227" t="s">
        <v>1323</v>
      </c>
      <c r="D227" t="s">
        <v>1321</v>
      </c>
      <c r="E227" t="s">
        <v>1647</v>
      </c>
      <c r="F227" t="s">
        <v>1709</v>
      </c>
      <c r="G227" t="s">
        <v>1710</v>
      </c>
      <c r="H227" t="s">
        <v>1323</v>
      </c>
      <c r="I227" t="s">
        <v>503</v>
      </c>
      <c r="J227" t="s">
        <v>180</v>
      </c>
      <c r="K227" t="s">
        <v>372</v>
      </c>
      <c r="L227" t="s">
        <v>1713</v>
      </c>
      <c r="M227" s="93">
        <v>13.42</v>
      </c>
      <c r="O227" s="94">
        <v>13.42</v>
      </c>
      <c r="P227" s="88">
        <v>48.02</v>
      </c>
      <c r="Q227" t="s">
        <v>1285</v>
      </c>
    </row>
    <row r="228" spans="1:17" s="88" customFormat="1" x14ac:dyDescent="0.25">
      <c r="A228" t="s">
        <v>1321</v>
      </c>
      <c r="B228" t="s">
        <v>1322</v>
      </c>
      <c r="C228" t="s">
        <v>1323</v>
      </c>
      <c r="D228" t="s">
        <v>1321</v>
      </c>
      <c r="E228" t="s">
        <v>1647</v>
      </c>
      <c r="F228" t="s">
        <v>1714</v>
      </c>
      <c r="G228" t="s">
        <v>1715</v>
      </c>
      <c r="H228" t="s">
        <v>1323</v>
      </c>
      <c r="I228" t="s">
        <v>503</v>
      </c>
      <c r="J228" t="s">
        <v>6</v>
      </c>
      <c r="K228" t="s">
        <v>367</v>
      </c>
      <c r="L228" t="s">
        <v>1716</v>
      </c>
      <c r="M228" s="93">
        <v>5.0599999999999996</v>
      </c>
      <c r="O228" s="94">
        <v>5.0599999999999996</v>
      </c>
      <c r="P228" s="88">
        <v>18.29</v>
      </c>
      <c r="Q228" t="s">
        <v>1285</v>
      </c>
    </row>
    <row r="229" spans="1:17" s="88" customFormat="1" x14ac:dyDescent="0.25">
      <c r="A229" t="s">
        <v>1321</v>
      </c>
      <c r="B229" t="s">
        <v>1322</v>
      </c>
      <c r="C229" t="s">
        <v>1323</v>
      </c>
      <c r="D229" t="s">
        <v>1321</v>
      </c>
      <c r="E229" t="s">
        <v>1647</v>
      </c>
      <c r="F229" t="s">
        <v>1714</v>
      </c>
      <c r="G229" t="s">
        <v>1715</v>
      </c>
      <c r="H229" t="s">
        <v>1323</v>
      </c>
      <c r="I229" t="s">
        <v>503</v>
      </c>
      <c r="J229" t="s">
        <v>12</v>
      </c>
      <c r="K229" t="s">
        <v>369</v>
      </c>
      <c r="L229" t="s">
        <v>1717</v>
      </c>
      <c r="M229" s="93">
        <v>7.4</v>
      </c>
      <c r="O229" s="94">
        <v>7.4</v>
      </c>
      <c r="P229" s="88">
        <v>24.2</v>
      </c>
      <c r="Q229" t="s">
        <v>1285</v>
      </c>
    </row>
    <row r="230" spans="1:17" s="88" customFormat="1" x14ac:dyDescent="0.25">
      <c r="A230" t="s">
        <v>1321</v>
      </c>
      <c r="B230" t="s">
        <v>1322</v>
      </c>
      <c r="C230" t="s">
        <v>1323</v>
      </c>
      <c r="D230" t="s">
        <v>1321</v>
      </c>
      <c r="E230" t="s">
        <v>1647</v>
      </c>
      <c r="F230" t="s">
        <v>1714</v>
      </c>
      <c r="G230" t="s">
        <v>1715</v>
      </c>
      <c r="H230" t="s">
        <v>1323</v>
      </c>
      <c r="I230" t="s">
        <v>503</v>
      </c>
      <c r="J230" t="s">
        <v>180</v>
      </c>
      <c r="K230" t="s">
        <v>372</v>
      </c>
      <c r="L230" t="s">
        <v>1718</v>
      </c>
      <c r="M230" s="93">
        <v>13.42</v>
      </c>
      <c r="O230" s="94">
        <v>13.42</v>
      </c>
      <c r="P230" s="88">
        <v>48.02</v>
      </c>
      <c r="Q230" t="s">
        <v>1285</v>
      </c>
    </row>
    <row r="231" spans="1:17" s="88" customFormat="1" x14ac:dyDescent="0.25">
      <c r="A231" t="s">
        <v>1321</v>
      </c>
      <c r="B231" t="s">
        <v>1322</v>
      </c>
      <c r="C231" t="s">
        <v>1323</v>
      </c>
      <c r="D231" t="s">
        <v>1321</v>
      </c>
      <c r="E231" t="s">
        <v>1647</v>
      </c>
      <c r="F231" t="s">
        <v>1714</v>
      </c>
      <c r="G231" t="s">
        <v>1715</v>
      </c>
      <c r="H231" t="s">
        <v>1323</v>
      </c>
      <c r="I231" t="s">
        <v>503</v>
      </c>
      <c r="J231" t="s">
        <v>223</v>
      </c>
      <c r="K231" t="s">
        <v>373</v>
      </c>
      <c r="L231" t="s">
        <v>1719</v>
      </c>
      <c r="M231" s="93">
        <v>9.74</v>
      </c>
      <c r="O231" s="94">
        <v>9.74</v>
      </c>
      <c r="P231" s="88">
        <v>34.67</v>
      </c>
      <c r="Q231" t="s">
        <v>1285</v>
      </c>
    </row>
    <row r="232" spans="1:17" s="88" customFormat="1" x14ac:dyDescent="0.25">
      <c r="A232" t="s">
        <v>1321</v>
      </c>
      <c r="B232" t="s">
        <v>1322</v>
      </c>
      <c r="C232" t="s">
        <v>1323</v>
      </c>
      <c r="D232" t="s">
        <v>1321</v>
      </c>
      <c r="E232" t="s">
        <v>1720</v>
      </c>
      <c r="F232" t="s">
        <v>1720</v>
      </c>
      <c r="G232" t="s">
        <v>1721</v>
      </c>
      <c r="H232" t="s">
        <v>1323</v>
      </c>
      <c r="I232" t="s">
        <v>503</v>
      </c>
      <c r="J232" t="s">
        <v>223</v>
      </c>
      <c r="K232" t="s">
        <v>373</v>
      </c>
      <c r="L232" t="s">
        <v>1722</v>
      </c>
      <c r="M232" s="93">
        <v>9.74</v>
      </c>
      <c r="O232" s="94">
        <v>9.74</v>
      </c>
      <c r="P232" s="88">
        <v>34.67</v>
      </c>
      <c r="Q232" t="s">
        <v>1285</v>
      </c>
    </row>
    <row r="233" spans="1:17" s="88" customFormat="1" x14ac:dyDescent="0.25">
      <c r="A233" t="s">
        <v>1321</v>
      </c>
      <c r="B233" t="s">
        <v>1322</v>
      </c>
      <c r="C233" t="s">
        <v>1323</v>
      </c>
      <c r="D233" t="s">
        <v>1321</v>
      </c>
      <c r="E233" t="s">
        <v>1720</v>
      </c>
      <c r="F233" t="s">
        <v>1723</v>
      </c>
      <c r="G233" t="s">
        <v>1724</v>
      </c>
      <c r="H233" t="s">
        <v>1323</v>
      </c>
      <c r="I233" t="s">
        <v>503</v>
      </c>
      <c r="J233" t="s">
        <v>6</v>
      </c>
      <c r="K233" t="s">
        <v>367</v>
      </c>
      <c r="L233" t="s">
        <v>1725</v>
      </c>
      <c r="M233" s="93">
        <v>5.0599999999999996</v>
      </c>
      <c r="O233" s="94">
        <v>5.0599999999999996</v>
      </c>
      <c r="P233" s="88">
        <v>18.29</v>
      </c>
      <c r="Q233" t="s">
        <v>1285</v>
      </c>
    </row>
    <row r="234" spans="1:17" s="88" customFormat="1" x14ac:dyDescent="0.25">
      <c r="A234" t="s">
        <v>1321</v>
      </c>
      <c r="B234" t="s">
        <v>1322</v>
      </c>
      <c r="C234" t="s">
        <v>1323</v>
      </c>
      <c r="D234" t="s">
        <v>1321</v>
      </c>
      <c r="E234" t="s">
        <v>1720</v>
      </c>
      <c r="F234" t="s">
        <v>1723</v>
      </c>
      <c r="G234" t="s">
        <v>1724</v>
      </c>
      <c r="H234" t="s">
        <v>1323</v>
      </c>
      <c r="I234" t="s">
        <v>503</v>
      </c>
      <c r="J234" t="s">
        <v>12</v>
      </c>
      <c r="K234" t="s">
        <v>369</v>
      </c>
      <c r="L234" t="s">
        <v>1726</v>
      </c>
      <c r="M234" s="93">
        <v>7.4</v>
      </c>
      <c r="O234" s="94">
        <v>7.4</v>
      </c>
      <c r="P234" s="88">
        <v>24.2</v>
      </c>
      <c r="Q234" t="s">
        <v>1285</v>
      </c>
    </row>
    <row r="235" spans="1:17" s="88" customFormat="1" x14ac:dyDescent="0.25">
      <c r="A235" t="s">
        <v>1321</v>
      </c>
      <c r="B235" t="s">
        <v>1322</v>
      </c>
      <c r="C235" t="s">
        <v>1323</v>
      </c>
      <c r="D235" t="s">
        <v>1321</v>
      </c>
      <c r="E235" t="s">
        <v>1720</v>
      </c>
      <c r="F235" t="s">
        <v>1723</v>
      </c>
      <c r="G235" t="s">
        <v>1724</v>
      </c>
      <c r="H235" t="s">
        <v>1323</v>
      </c>
      <c r="I235" t="s">
        <v>503</v>
      </c>
      <c r="J235" t="s">
        <v>180</v>
      </c>
      <c r="K235" t="s">
        <v>372</v>
      </c>
      <c r="L235" t="s">
        <v>1727</v>
      </c>
      <c r="M235" s="93">
        <v>13.42</v>
      </c>
      <c r="O235" s="94">
        <v>13.42</v>
      </c>
      <c r="P235" s="88">
        <v>48.02</v>
      </c>
      <c r="Q235" t="s">
        <v>1285</v>
      </c>
    </row>
    <row r="236" spans="1:17" s="88" customFormat="1" x14ac:dyDescent="0.25">
      <c r="A236" t="s">
        <v>1321</v>
      </c>
      <c r="B236" t="s">
        <v>1322</v>
      </c>
      <c r="C236" t="s">
        <v>1323</v>
      </c>
      <c r="D236" t="s">
        <v>1321</v>
      </c>
      <c r="E236" t="s">
        <v>1720</v>
      </c>
      <c r="F236" t="s">
        <v>1723</v>
      </c>
      <c r="G236" t="s">
        <v>1724</v>
      </c>
      <c r="H236" t="s">
        <v>1323</v>
      </c>
      <c r="I236" t="s">
        <v>503</v>
      </c>
      <c r="J236" t="s">
        <v>223</v>
      </c>
      <c r="K236" t="s">
        <v>373</v>
      </c>
      <c r="L236" t="s">
        <v>1728</v>
      </c>
      <c r="M236" s="93">
        <v>9.74</v>
      </c>
      <c r="O236" s="94">
        <v>9.74</v>
      </c>
      <c r="P236" s="88">
        <v>34.67</v>
      </c>
      <c r="Q236" t="s">
        <v>1285</v>
      </c>
    </row>
    <row r="237" spans="1:17" s="88" customFormat="1" x14ac:dyDescent="0.25">
      <c r="A237" t="s">
        <v>1321</v>
      </c>
      <c r="B237" t="s">
        <v>1322</v>
      </c>
      <c r="C237" t="s">
        <v>1323</v>
      </c>
      <c r="D237" t="s">
        <v>1321</v>
      </c>
      <c r="E237" t="s">
        <v>1729</v>
      </c>
      <c r="F237" t="s">
        <v>1729</v>
      </c>
      <c r="G237" t="s">
        <v>1730</v>
      </c>
      <c r="H237" t="s">
        <v>1323</v>
      </c>
      <c r="I237" t="s">
        <v>503</v>
      </c>
      <c r="J237" t="s">
        <v>223</v>
      </c>
      <c r="K237" t="s">
        <v>373</v>
      </c>
      <c r="L237" t="s">
        <v>1731</v>
      </c>
      <c r="M237" s="93">
        <v>9.74</v>
      </c>
      <c r="O237" s="94">
        <v>9.74</v>
      </c>
      <c r="P237" s="88">
        <v>34.67</v>
      </c>
      <c r="Q237" t="s">
        <v>1285</v>
      </c>
    </row>
    <row r="238" spans="1:17" s="88" customFormat="1" x14ac:dyDescent="0.25">
      <c r="A238" t="s">
        <v>1321</v>
      </c>
      <c r="B238" t="s">
        <v>1322</v>
      </c>
      <c r="C238" t="s">
        <v>1323</v>
      </c>
      <c r="D238" t="s">
        <v>1321</v>
      </c>
      <c r="E238" t="s">
        <v>1729</v>
      </c>
      <c r="F238" t="s">
        <v>1732</v>
      </c>
      <c r="G238" t="s">
        <v>1733</v>
      </c>
      <c r="H238" t="s">
        <v>1323</v>
      </c>
      <c r="I238" t="s">
        <v>503</v>
      </c>
      <c r="J238" t="s">
        <v>6</v>
      </c>
      <c r="K238" t="s">
        <v>367</v>
      </c>
      <c r="L238" t="s">
        <v>1734</v>
      </c>
      <c r="M238" s="93">
        <v>5.0599999999999996</v>
      </c>
      <c r="O238" s="94">
        <v>5.0599999999999996</v>
      </c>
      <c r="P238" s="88">
        <v>18.29</v>
      </c>
      <c r="Q238" t="s">
        <v>1285</v>
      </c>
    </row>
    <row r="239" spans="1:17" s="88" customFormat="1" x14ac:dyDescent="0.25">
      <c r="A239" t="s">
        <v>1321</v>
      </c>
      <c r="B239" t="s">
        <v>1322</v>
      </c>
      <c r="C239" t="s">
        <v>1323</v>
      </c>
      <c r="D239" t="s">
        <v>1321</v>
      </c>
      <c r="E239" t="s">
        <v>1729</v>
      </c>
      <c r="F239" t="s">
        <v>1732</v>
      </c>
      <c r="G239" t="s">
        <v>1733</v>
      </c>
      <c r="H239" t="s">
        <v>1323</v>
      </c>
      <c r="I239" t="s">
        <v>503</v>
      </c>
      <c r="J239" t="s">
        <v>12</v>
      </c>
      <c r="K239" t="s">
        <v>369</v>
      </c>
      <c r="L239" t="s">
        <v>1735</v>
      </c>
      <c r="M239" s="93">
        <v>7.4</v>
      </c>
      <c r="O239" s="94">
        <v>7.4</v>
      </c>
      <c r="P239" s="88">
        <v>24.2</v>
      </c>
      <c r="Q239" t="s">
        <v>1285</v>
      </c>
    </row>
    <row r="240" spans="1:17" s="88" customFormat="1" x14ac:dyDescent="0.25">
      <c r="A240" t="s">
        <v>1321</v>
      </c>
      <c r="B240" t="s">
        <v>1322</v>
      </c>
      <c r="C240" t="s">
        <v>1323</v>
      </c>
      <c r="D240" t="s">
        <v>1321</v>
      </c>
      <c r="E240" t="s">
        <v>1729</v>
      </c>
      <c r="F240" t="s">
        <v>1732</v>
      </c>
      <c r="G240" t="s">
        <v>1733</v>
      </c>
      <c r="H240" t="s">
        <v>1323</v>
      </c>
      <c r="I240" t="s">
        <v>503</v>
      </c>
      <c r="J240" t="s">
        <v>180</v>
      </c>
      <c r="K240" t="s">
        <v>372</v>
      </c>
      <c r="L240" t="s">
        <v>1736</v>
      </c>
      <c r="M240" s="93">
        <v>13.42</v>
      </c>
      <c r="O240" s="94">
        <v>13.42</v>
      </c>
      <c r="P240" s="88">
        <v>48.02</v>
      </c>
      <c r="Q240" t="s">
        <v>1285</v>
      </c>
    </row>
    <row r="241" spans="1:17" s="88" customFormat="1" x14ac:dyDescent="0.25">
      <c r="A241" t="s">
        <v>1321</v>
      </c>
      <c r="B241" t="s">
        <v>1322</v>
      </c>
      <c r="C241" t="s">
        <v>1323</v>
      </c>
      <c r="D241" t="s">
        <v>1321</v>
      </c>
      <c r="E241" t="s">
        <v>1729</v>
      </c>
      <c r="F241" t="s">
        <v>1732</v>
      </c>
      <c r="G241" t="s">
        <v>1733</v>
      </c>
      <c r="H241" t="s">
        <v>1323</v>
      </c>
      <c r="I241" t="s">
        <v>503</v>
      </c>
      <c r="J241" t="s">
        <v>223</v>
      </c>
      <c r="K241" t="s">
        <v>373</v>
      </c>
      <c r="L241" t="s">
        <v>1737</v>
      </c>
      <c r="M241" s="93">
        <v>9.74</v>
      </c>
      <c r="O241" s="94">
        <v>9.74</v>
      </c>
      <c r="P241" s="88">
        <v>34.67</v>
      </c>
      <c r="Q241" t="s">
        <v>1285</v>
      </c>
    </row>
    <row r="242" spans="1:17" s="88" customFormat="1" x14ac:dyDescent="0.25">
      <c r="A242" t="s">
        <v>1321</v>
      </c>
      <c r="B242" t="s">
        <v>1322</v>
      </c>
      <c r="C242" t="s">
        <v>1323</v>
      </c>
      <c r="D242" t="s">
        <v>1321</v>
      </c>
      <c r="E242" t="s">
        <v>1729</v>
      </c>
      <c r="F242" t="s">
        <v>1738</v>
      </c>
      <c r="G242" t="s">
        <v>1739</v>
      </c>
      <c r="H242" t="s">
        <v>1323</v>
      </c>
      <c r="I242" t="s">
        <v>503</v>
      </c>
      <c r="J242" t="s">
        <v>6</v>
      </c>
      <c r="K242" t="s">
        <v>367</v>
      </c>
      <c r="L242" t="s">
        <v>1740</v>
      </c>
      <c r="M242" s="93">
        <v>5.0599999999999996</v>
      </c>
      <c r="O242" s="94">
        <v>5.0599999999999996</v>
      </c>
      <c r="P242" s="88">
        <v>18.29</v>
      </c>
      <c r="Q242" t="s">
        <v>1285</v>
      </c>
    </row>
    <row r="243" spans="1:17" s="88" customFormat="1" x14ac:dyDescent="0.25">
      <c r="A243" t="s">
        <v>1321</v>
      </c>
      <c r="B243" t="s">
        <v>1322</v>
      </c>
      <c r="C243" t="s">
        <v>1323</v>
      </c>
      <c r="D243" t="s">
        <v>1321</v>
      </c>
      <c r="E243" t="s">
        <v>1729</v>
      </c>
      <c r="F243" t="s">
        <v>1738</v>
      </c>
      <c r="G243" t="s">
        <v>1739</v>
      </c>
      <c r="H243" t="s">
        <v>1323</v>
      </c>
      <c r="I243" t="s">
        <v>503</v>
      </c>
      <c r="J243" t="s">
        <v>12</v>
      </c>
      <c r="K243" t="s">
        <v>369</v>
      </c>
      <c r="L243" t="s">
        <v>1741</v>
      </c>
      <c r="M243" s="93">
        <v>7.4</v>
      </c>
      <c r="O243" s="94">
        <v>7.4</v>
      </c>
      <c r="P243" s="88">
        <v>24.2</v>
      </c>
      <c r="Q243" t="s">
        <v>1285</v>
      </c>
    </row>
    <row r="244" spans="1:17" s="88" customFormat="1" x14ac:dyDescent="0.25">
      <c r="A244" t="s">
        <v>1321</v>
      </c>
      <c r="B244" t="s">
        <v>1322</v>
      </c>
      <c r="C244" t="s">
        <v>1323</v>
      </c>
      <c r="D244" t="s">
        <v>1321</v>
      </c>
      <c r="E244" t="s">
        <v>1729</v>
      </c>
      <c r="F244" t="s">
        <v>1742</v>
      </c>
      <c r="G244" t="s">
        <v>1743</v>
      </c>
      <c r="H244" t="s">
        <v>1323</v>
      </c>
      <c r="I244" t="s">
        <v>503</v>
      </c>
      <c r="J244" t="s">
        <v>6</v>
      </c>
      <c r="K244" t="s">
        <v>367</v>
      </c>
      <c r="L244" t="s">
        <v>1744</v>
      </c>
      <c r="M244" s="93">
        <v>5.0599999999999996</v>
      </c>
      <c r="O244" s="94">
        <v>5.0599999999999996</v>
      </c>
      <c r="P244" s="88">
        <v>18.29</v>
      </c>
      <c r="Q244" t="s">
        <v>1285</v>
      </c>
    </row>
    <row r="245" spans="1:17" s="88" customFormat="1" x14ac:dyDescent="0.25">
      <c r="A245" t="s">
        <v>1321</v>
      </c>
      <c r="B245" t="s">
        <v>1322</v>
      </c>
      <c r="C245" t="s">
        <v>1323</v>
      </c>
      <c r="D245" t="s">
        <v>1321</v>
      </c>
      <c r="E245" t="s">
        <v>1729</v>
      </c>
      <c r="F245" t="s">
        <v>1742</v>
      </c>
      <c r="G245" t="s">
        <v>1743</v>
      </c>
      <c r="H245" t="s">
        <v>1323</v>
      </c>
      <c r="I245" t="s">
        <v>503</v>
      </c>
      <c r="J245" t="s">
        <v>12</v>
      </c>
      <c r="K245" t="s">
        <v>369</v>
      </c>
      <c r="L245" t="s">
        <v>1745</v>
      </c>
      <c r="M245" s="93">
        <v>7.4</v>
      </c>
      <c r="O245" s="94">
        <v>7.4</v>
      </c>
      <c r="P245" s="88">
        <v>24.2</v>
      </c>
      <c r="Q245" t="s">
        <v>1285</v>
      </c>
    </row>
    <row r="246" spans="1:17" s="88" customFormat="1" x14ac:dyDescent="0.25">
      <c r="A246" t="s">
        <v>1321</v>
      </c>
      <c r="B246" t="s">
        <v>1322</v>
      </c>
      <c r="C246" t="s">
        <v>1323</v>
      </c>
      <c r="D246" t="s">
        <v>1321</v>
      </c>
      <c r="E246" t="s">
        <v>1729</v>
      </c>
      <c r="F246" t="s">
        <v>1742</v>
      </c>
      <c r="G246" t="s">
        <v>1743</v>
      </c>
      <c r="H246" t="s">
        <v>1323</v>
      </c>
      <c r="I246" t="s">
        <v>503</v>
      </c>
      <c r="J246" t="s">
        <v>180</v>
      </c>
      <c r="K246" t="s">
        <v>372</v>
      </c>
      <c r="L246" t="s">
        <v>1746</v>
      </c>
      <c r="M246" s="93">
        <v>13.42</v>
      </c>
      <c r="O246" s="94">
        <v>13.42</v>
      </c>
      <c r="P246" s="88">
        <v>48.02</v>
      </c>
      <c r="Q246" t="s">
        <v>1285</v>
      </c>
    </row>
    <row r="247" spans="1:17" s="88" customFormat="1" x14ac:dyDescent="0.25">
      <c r="A247" t="s">
        <v>1321</v>
      </c>
      <c r="B247" t="s">
        <v>1322</v>
      </c>
      <c r="C247" t="s">
        <v>1323</v>
      </c>
      <c r="D247" t="s">
        <v>1321</v>
      </c>
      <c r="E247" t="s">
        <v>1729</v>
      </c>
      <c r="F247" t="s">
        <v>1742</v>
      </c>
      <c r="G247" t="s">
        <v>1743</v>
      </c>
      <c r="H247" t="s">
        <v>1323</v>
      </c>
      <c r="I247" t="s">
        <v>503</v>
      </c>
      <c r="J247" t="s">
        <v>223</v>
      </c>
      <c r="K247" t="s">
        <v>373</v>
      </c>
      <c r="L247" t="s">
        <v>1747</v>
      </c>
      <c r="M247" s="93">
        <v>9.74</v>
      </c>
      <c r="O247" s="94">
        <v>9.74</v>
      </c>
      <c r="P247" s="88">
        <v>34.67</v>
      </c>
      <c r="Q247" t="s">
        <v>1285</v>
      </c>
    </row>
    <row r="248" spans="1:17" s="88" customFormat="1" x14ac:dyDescent="0.25">
      <c r="A248" t="s">
        <v>1321</v>
      </c>
      <c r="B248" t="s">
        <v>1322</v>
      </c>
      <c r="C248" t="s">
        <v>1323</v>
      </c>
      <c r="D248" t="s">
        <v>1321</v>
      </c>
      <c r="E248" t="s">
        <v>1729</v>
      </c>
      <c r="F248" t="s">
        <v>1748</v>
      </c>
      <c r="G248" t="s">
        <v>1749</v>
      </c>
      <c r="H248" t="s">
        <v>1323</v>
      </c>
      <c r="I248" t="s">
        <v>503</v>
      </c>
      <c r="J248" t="s">
        <v>6</v>
      </c>
      <c r="K248" t="s">
        <v>367</v>
      </c>
      <c r="L248" t="s">
        <v>1750</v>
      </c>
      <c r="M248" s="93">
        <v>5.0599999999999996</v>
      </c>
      <c r="O248" s="94">
        <v>5.0599999999999996</v>
      </c>
      <c r="P248" s="88">
        <v>18.29</v>
      </c>
      <c r="Q248" t="s">
        <v>1285</v>
      </c>
    </row>
    <row r="249" spans="1:17" s="88" customFormat="1" x14ac:dyDescent="0.25">
      <c r="A249" t="s">
        <v>1321</v>
      </c>
      <c r="B249" t="s">
        <v>1322</v>
      </c>
      <c r="C249" t="s">
        <v>1323</v>
      </c>
      <c r="D249" t="s">
        <v>1321</v>
      </c>
      <c r="E249" t="s">
        <v>1729</v>
      </c>
      <c r="F249" t="s">
        <v>1748</v>
      </c>
      <c r="G249" t="s">
        <v>1749</v>
      </c>
      <c r="H249" t="s">
        <v>1323</v>
      </c>
      <c r="I249" t="s">
        <v>503</v>
      </c>
      <c r="J249" t="s">
        <v>12</v>
      </c>
      <c r="K249" t="s">
        <v>369</v>
      </c>
      <c r="L249" t="s">
        <v>1751</v>
      </c>
      <c r="M249" s="93">
        <v>7.4</v>
      </c>
      <c r="O249" s="94">
        <v>7.4</v>
      </c>
      <c r="P249" s="88">
        <v>24.2</v>
      </c>
      <c r="Q249" t="s">
        <v>1285</v>
      </c>
    </row>
    <row r="250" spans="1:17" s="88" customFormat="1" x14ac:dyDescent="0.25">
      <c r="A250" t="s">
        <v>1321</v>
      </c>
      <c r="B250" t="s">
        <v>1322</v>
      </c>
      <c r="C250" t="s">
        <v>1323</v>
      </c>
      <c r="D250" t="s">
        <v>1321</v>
      </c>
      <c r="E250" t="s">
        <v>1752</v>
      </c>
      <c r="F250" t="s">
        <v>1753</v>
      </c>
      <c r="G250" t="s">
        <v>1754</v>
      </c>
      <c r="H250" t="s">
        <v>1323</v>
      </c>
      <c r="I250" t="s">
        <v>503</v>
      </c>
      <c r="J250" t="s">
        <v>6</v>
      </c>
      <c r="K250" t="s">
        <v>367</v>
      </c>
      <c r="L250" t="s">
        <v>1755</v>
      </c>
      <c r="M250" s="93">
        <v>5.0599999999999996</v>
      </c>
      <c r="O250" s="94">
        <v>5.0599999999999996</v>
      </c>
      <c r="P250" s="88">
        <v>18.29</v>
      </c>
      <c r="Q250" t="s">
        <v>1285</v>
      </c>
    </row>
    <row r="251" spans="1:17" s="88" customFormat="1" x14ac:dyDescent="0.25">
      <c r="A251" t="s">
        <v>1321</v>
      </c>
      <c r="B251" t="s">
        <v>1322</v>
      </c>
      <c r="C251" t="s">
        <v>1323</v>
      </c>
      <c r="D251" t="s">
        <v>1321</v>
      </c>
      <c r="E251" t="s">
        <v>1752</v>
      </c>
      <c r="F251" t="s">
        <v>1753</v>
      </c>
      <c r="G251" t="s">
        <v>1754</v>
      </c>
      <c r="H251" t="s">
        <v>1323</v>
      </c>
      <c r="I251" t="s">
        <v>503</v>
      </c>
      <c r="J251" t="s">
        <v>12</v>
      </c>
      <c r="K251" t="s">
        <v>369</v>
      </c>
      <c r="L251" t="s">
        <v>1756</v>
      </c>
      <c r="M251" s="93">
        <v>7.4</v>
      </c>
      <c r="O251" s="94">
        <v>7.4</v>
      </c>
      <c r="P251" s="88">
        <v>24.2</v>
      </c>
      <c r="Q251" t="s">
        <v>1285</v>
      </c>
    </row>
    <row r="252" spans="1:17" s="88" customFormat="1" x14ac:dyDescent="0.25">
      <c r="A252" t="s">
        <v>1321</v>
      </c>
      <c r="B252" t="s">
        <v>1322</v>
      </c>
      <c r="C252" t="s">
        <v>1323</v>
      </c>
      <c r="D252" t="s">
        <v>1321</v>
      </c>
      <c r="E252" t="s">
        <v>1752</v>
      </c>
      <c r="F252" t="s">
        <v>1753</v>
      </c>
      <c r="G252" t="s">
        <v>1754</v>
      </c>
      <c r="H252" t="s">
        <v>1323</v>
      </c>
      <c r="I252" t="s">
        <v>503</v>
      </c>
      <c r="J252" t="s">
        <v>180</v>
      </c>
      <c r="K252" t="s">
        <v>372</v>
      </c>
      <c r="L252" t="s">
        <v>1757</v>
      </c>
      <c r="M252" s="93">
        <v>13.42</v>
      </c>
      <c r="O252" s="94">
        <v>13.42</v>
      </c>
      <c r="P252" s="88">
        <v>48.02</v>
      </c>
      <c r="Q252" t="s">
        <v>1285</v>
      </c>
    </row>
    <row r="253" spans="1:17" s="88" customFormat="1" x14ac:dyDescent="0.25">
      <c r="A253" t="s">
        <v>1321</v>
      </c>
      <c r="B253" t="s">
        <v>1322</v>
      </c>
      <c r="C253" t="s">
        <v>1323</v>
      </c>
      <c r="D253" t="s">
        <v>1321</v>
      </c>
      <c r="E253" t="s">
        <v>1752</v>
      </c>
      <c r="F253" t="s">
        <v>1753</v>
      </c>
      <c r="G253" t="s">
        <v>1754</v>
      </c>
      <c r="H253" t="s">
        <v>1323</v>
      </c>
      <c r="I253" t="s">
        <v>503</v>
      </c>
      <c r="J253" t="s">
        <v>223</v>
      </c>
      <c r="K253" t="s">
        <v>373</v>
      </c>
      <c r="L253" t="s">
        <v>1758</v>
      </c>
      <c r="M253" s="93">
        <v>9.74</v>
      </c>
      <c r="O253" s="94">
        <v>9.74</v>
      </c>
      <c r="P253" s="88">
        <v>34.67</v>
      </c>
      <c r="Q253" t="s">
        <v>1285</v>
      </c>
    </row>
    <row r="254" spans="1:17" s="88" customFormat="1" x14ac:dyDescent="0.25">
      <c r="A254" t="s">
        <v>1321</v>
      </c>
      <c r="B254" t="s">
        <v>1322</v>
      </c>
      <c r="C254" t="s">
        <v>1323</v>
      </c>
      <c r="D254" t="s">
        <v>1321</v>
      </c>
      <c r="E254" t="s">
        <v>1752</v>
      </c>
      <c r="F254" t="s">
        <v>1759</v>
      </c>
      <c r="G254" t="s">
        <v>1760</v>
      </c>
      <c r="H254" t="s">
        <v>1323</v>
      </c>
      <c r="I254" t="s">
        <v>503</v>
      </c>
      <c r="J254" t="s">
        <v>6</v>
      </c>
      <c r="K254" t="s">
        <v>367</v>
      </c>
      <c r="L254" t="s">
        <v>1761</v>
      </c>
      <c r="M254" s="93">
        <v>5.0599999999999996</v>
      </c>
      <c r="O254" s="94">
        <v>5.0599999999999996</v>
      </c>
      <c r="P254" s="88">
        <v>18.29</v>
      </c>
      <c r="Q254" t="s">
        <v>1285</v>
      </c>
    </row>
    <row r="255" spans="1:17" s="88" customFormat="1" x14ac:dyDescent="0.25">
      <c r="A255" t="s">
        <v>1321</v>
      </c>
      <c r="B255" t="s">
        <v>1322</v>
      </c>
      <c r="C255" t="s">
        <v>1323</v>
      </c>
      <c r="D255" t="s">
        <v>1321</v>
      </c>
      <c r="E255" t="s">
        <v>1752</v>
      </c>
      <c r="F255" t="s">
        <v>1759</v>
      </c>
      <c r="G255" t="s">
        <v>1760</v>
      </c>
      <c r="H255" t="s">
        <v>1323</v>
      </c>
      <c r="I255" t="s">
        <v>503</v>
      </c>
      <c r="J255" t="s">
        <v>12</v>
      </c>
      <c r="K255" t="s">
        <v>369</v>
      </c>
      <c r="L255" t="s">
        <v>1762</v>
      </c>
      <c r="M255" s="93">
        <v>7.4</v>
      </c>
      <c r="O255" s="94">
        <v>7.4</v>
      </c>
      <c r="P255" s="88">
        <v>24.2</v>
      </c>
      <c r="Q255" t="s">
        <v>1285</v>
      </c>
    </row>
    <row r="256" spans="1:17" s="88" customFormat="1" x14ac:dyDescent="0.25">
      <c r="A256" t="s">
        <v>1321</v>
      </c>
      <c r="B256" t="s">
        <v>1322</v>
      </c>
      <c r="C256" t="s">
        <v>1323</v>
      </c>
      <c r="D256" t="s">
        <v>1321</v>
      </c>
      <c r="E256" t="s">
        <v>1752</v>
      </c>
      <c r="F256" t="s">
        <v>1759</v>
      </c>
      <c r="G256" t="s">
        <v>1760</v>
      </c>
      <c r="H256" t="s">
        <v>1323</v>
      </c>
      <c r="I256" t="s">
        <v>503</v>
      </c>
      <c r="J256" t="s">
        <v>180</v>
      </c>
      <c r="K256" t="s">
        <v>372</v>
      </c>
      <c r="L256" t="s">
        <v>1763</v>
      </c>
      <c r="M256" s="93">
        <v>13.42</v>
      </c>
      <c r="O256" s="94">
        <v>13.42</v>
      </c>
      <c r="P256" s="88">
        <v>48.02</v>
      </c>
      <c r="Q256" t="s">
        <v>1285</v>
      </c>
    </row>
    <row r="257" spans="1:17" s="88" customFormat="1" x14ac:dyDescent="0.25">
      <c r="A257" t="s">
        <v>1321</v>
      </c>
      <c r="B257" t="s">
        <v>1322</v>
      </c>
      <c r="C257" t="s">
        <v>1323</v>
      </c>
      <c r="D257" t="s">
        <v>1321</v>
      </c>
      <c r="E257" t="s">
        <v>1752</v>
      </c>
      <c r="F257" t="s">
        <v>1759</v>
      </c>
      <c r="G257" t="s">
        <v>1760</v>
      </c>
      <c r="H257" t="s">
        <v>1323</v>
      </c>
      <c r="I257" t="s">
        <v>503</v>
      </c>
      <c r="J257" t="s">
        <v>223</v>
      </c>
      <c r="K257" t="s">
        <v>373</v>
      </c>
      <c r="L257" t="s">
        <v>1764</v>
      </c>
      <c r="M257" s="93">
        <v>9.74</v>
      </c>
      <c r="O257" s="94">
        <v>9.74</v>
      </c>
      <c r="P257" s="88">
        <v>34.67</v>
      </c>
      <c r="Q257" t="s">
        <v>1285</v>
      </c>
    </row>
    <row r="258" spans="1:17" s="88" customFormat="1" x14ac:dyDescent="0.25">
      <c r="A258" t="s">
        <v>1321</v>
      </c>
      <c r="B258" t="s">
        <v>1322</v>
      </c>
      <c r="C258" t="s">
        <v>1323</v>
      </c>
      <c r="D258" t="s">
        <v>1321</v>
      </c>
      <c r="E258" t="s">
        <v>1752</v>
      </c>
      <c r="F258" t="s">
        <v>1765</v>
      </c>
      <c r="G258" t="s">
        <v>1766</v>
      </c>
      <c r="H258" t="s">
        <v>1323</v>
      </c>
      <c r="I258" t="s">
        <v>503</v>
      </c>
      <c r="J258" t="s">
        <v>6</v>
      </c>
      <c r="K258" t="s">
        <v>367</v>
      </c>
      <c r="L258" t="s">
        <v>1767</v>
      </c>
      <c r="M258" s="93">
        <v>5.0599999999999996</v>
      </c>
      <c r="O258" s="94">
        <v>5.0599999999999996</v>
      </c>
      <c r="P258" s="88">
        <v>18.29</v>
      </c>
      <c r="Q258" t="s">
        <v>1285</v>
      </c>
    </row>
    <row r="259" spans="1:17" s="88" customFormat="1" x14ac:dyDescent="0.25">
      <c r="A259" t="s">
        <v>1321</v>
      </c>
      <c r="B259" t="s">
        <v>1322</v>
      </c>
      <c r="C259" t="s">
        <v>1323</v>
      </c>
      <c r="D259" t="s">
        <v>1321</v>
      </c>
      <c r="E259" t="s">
        <v>1752</v>
      </c>
      <c r="F259" t="s">
        <v>1765</v>
      </c>
      <c r="G259" t="s">
        <v>1766</v>
      </c>
      <c r="H259" t="s">
        <v>1323</v>
      </c>
      <c r="I259" t="s">
        <v>503</v>
      </c>
      <c r="J259" t="s">
        <v>12</v>
      </c>
      <c r="K259" t="s">
        <v>369</v>
      </c>
      <c r="L259" t="s">
        <v>1768</v>
      </c>
      <c r="M259" s="93">
        <v>7.4</v>
      </c>
      <c r="O259" s="94">
        <v>7.4</v>
      </c>
      <c r="P259" s="88">
        <v>24.2</v>
      </c>
      <c r="Q259" t="s">
        <v>1285</v>
      </c>
    </row>
    <row r="260" spans="1:17" s="88" customFormat="1" x14ac:dyDescent="0.25">
      <c r="A260" t="s">
        <v>1321</v>
      </c>
      <c r="B260" t="s">
        <v>1322</v>
      </c>
      <c r="C260" t="s">
        <v>1323</v>
      </c>
      <c r="D260" t="s">
        <v>1321</v>
      </c>
      <c r="E260" t="s">
        <v>1752</v>
      </c>
      <c r="F260" t="s">
        <v>1765</v>
      </c>
      <c r="G260" t="s">
        <v>1766</v>
      </c>
      <c r="H260" t="s">
        <v>1323</v>
      </c>
      <c r="I260" t="s">
        <v>503</v>
      </c>
      <c r="J260" t="s">
        <v>180</v>
      </c>
      <c r="K260" t="s">
        <v>372</v>
      </c>
      <c r="L260" t="s">
        <v>1769</v>
      </c>
      <c r="M260" s="93">
        <v>13.42</v>
      </c>
      <c r="O260" s="94">
        <v>13.42</v>
      </c>
      <c r="P260" s="88">
        <v>48.02</v>
      </c>
      <c r="Q260" t="s">
        <v>1285</v>
      </c>
    </row>
    <row r="261" spans="1:17" s="88" customFormat="1" x14ac:dyDescent="0.25">
      <c r="A261" t="s">
        <v>1321</v>
      </c>
      <c r="B261" t="s">
        <v>1322</v>
      </c>
      <c r="C261" t="s">
        <v>1323</v>
      </c>
      <c r="D261" t="s">
        <v>1321</v>
      </c>
      <c r="E261" t="s">
        <v>1752</v>
      </c>
      <c r="F261" t="s">
        <v>1765</v>
      </c>
      <c r="G261" t="s">
        <v>1766</v>
      </c>
      <c r="H261" t="s">
        <v>1323</v>
      </c>
      <c r="I261" t="s">
        <v>503</v>
      </c>
      <c r="J261" t="s">
        <v>223</v>
      </c>
      <c r="K261" t="s">
        <v>373</v>
      </c>
      <c r="L261" t="s">
        <v>1770</v>
      </c>
      <c r="M261" s="93">
        <v>9.74</v>
      </c>
      <c r="O261" s="94">
        <v>9.74</v>
      </c>
      <c r="P261" s="88">
        <v>34.67</v>
      </c>
      <c r="Q261" t="s">
        <v>1285</v>
      </c>
    </row>
    <row r="262" spans="1:17" s="88" customFormat="1" x14ac:dyDescent="0.25">
      <c r="A262" t="s">
        <v>1321</v>
      </c>
      <c r="B262" t="s">
        <v>1322</v>
      </c>
      <c r="C262" t="s">
        <v>1323</v>
      </c>
      <c r="D262" t="s">
        <v>1321</v>
      </c>
      <c r="E262" t="s">
        <v>1771</v>
      </c>
      <c r="F262" t="s">
        <v>1771</v>
      </c>
      <c r="G262" t="s">
        <v>1772</v>
      </c>
      <c r="H262" t="s">
        <v>1323</v>
      </c>
      <c r="I262" t="s">
        <v>503</v>
      </c>
      <c r="J262" t="s">
        <v>12</v>
      </c>
      <c r="K262" t="s">
        <v>369</v>
      </c>
      <c r="L262" t="s">
        <v>1773</v>
      </c>
      <c r="M262" s="93">
        <v>7.4</v>
      </c>
      <c r="O262" s="94">
        <v>7.4</v>
      </c>
      <c r="P262" s="88">
        <v>24.2</v>
      </c>
      <c r="Q262" t="s">
        <v>1285</v>
      </c>
    </row>
    <row r="263" spans="1:17" s="88" customFormat="1" x14ac:dyDescent="0.25">
      <c r="A263" t="s">
        <v>1321</v>
      </c>
      <c r="B263" t="s">
        <v>1322</v>
      </c>
      <c r="C263" t="s">
        <v>1323</v>
      </c>
      <c r="D263" t="s">
        <v>1321</v>
      </c>
      <c r="E263" t="s">
        <v>1771</v>
      </c>
      <c r="F263" t="s">
        <v>1771</v>
      </c>
      <c r="G263" t="s">
        <v>1774</v>
      </c>
      <c r="H263" t="s">
        <v>1323</v>
      </c>
      <c r="I263" t="s">
        <v>180</v>
      </c>
      <c r="J263" t="s">
        <v>1547</v>
      </c>
      <c r="K263" t="s">
        <v>1548</v>
      </c>
      <c r="L263" t="s">
        <v>1775</v>
      </c>
      <c r="M263" s="93" t="s">
        <v>1440</v>
      </c>
      <c r="O263" s="94" t="s">
        <v>1440</v>
      </c>
      <c r="P263" s="88" t="s">
        <v>1440</v>
      </c>
      <c r="Q263" t="s">
        <v>1285</v>
      </c>
    </row>
    <row r="264" spans="1:17" s="88" customFormat="1" x14ac:dyDescent="0.25">
      <c r="A264" t="s">
        <v>1321</v>
      </c>
      <c r="B264" t="s">
        <v>1322</v>
      </c>
      <c r="C264" t="s">
        <v>1323</v>
      </c>
      <c r="D264" t="s">
        <v>1321</v>
      </c>
      <c r="E264" t="s">
        <v>1771</v>
      </c>
      <c r="F264" t="s">
        <v>1771</v>
      </c>
      <c r="G264" t="s">
        <v>1776</v>
      </c>
      <c r="H264" t="s">
        <v>1323</v>
      </c>
      <c r="I264" t="s">
        <v>180</v>
      </c>
      <c r="J264" t="s">
        <v>1547</v>
      </c>
      <c r="K264" t="s">
        <v>1548</v>
      </c>
      <c r="L264" t="s">
        <v>1775</v>
      </c>
      <c r="M264" s="93" t="s">
        <v>1440</v>
      </c>
      <c r="O264" s="94" t="s">
        <v>1440</v>
      </c>
      <c r="P264" s="88" t="s">
        <v>1440</v>
      </c>
      <c r="Q264" t="s">
        <v>1285</v>
      </c>
    </row>
    <row r="265" spans="1:17" s="88" customFormat="1" x14ac:dyDescent="0.25">
      <c r="A265" t="s">
        <v>1321</v>
      </c>
      <c r="B265" t="s">
        <v>1322</v>
      </c>
      <c r="C265" t="s">
        <v>1323</v>
      </c>
      <c r="D265" t="s">
        <v>1321</v>
      </c>
      <c r="E265" t="s">
        <v>1771</v>
      </c>
      <c r="F265" t="s">
        <v>1771</v>
      </c>
      <c r="G265" t="s">
        <v>1777</v>
      </c>
      <c r="H265" t="s">
        <v>1323</v>
      </c>
      <c r="I265" t="s">
        <v>180</v>
      </c>
      <c r="J265" t="s">
        <v>1547</v>
      </c>
      <c r="K265" t="s">
        <v>1548</v>
      </c>
      <c r="L265" t="s">
        <v>1775</v>
      </c>
      <c r="M265" s="93" t="s">
        <v>1440</v>
      </c>
      <c r="O265" s="94" t="s">
        <v>1440</v>
      </c>
      <c r="P265" s="88" t="s">
        <v>1440</v>
      </c>
      <c r="Q265" t="s">
        <v>1285</v>
      </c>
    </row>
    <row r="266" spans="1:17" s="88" customFormat="1" x14ac:dyDescent="0.25">
      <c r="A266" t="s">
        <v>1321</v>
      </c>
      <c r="B266" t="s">
        <v>1322</v>
      </c>
      <c r="C266" t="s">
        <v>1323</v>
      </c>
      <c r="D266" t="s">
        <v>1321</v>
      </c>
      <c r="E266" t="s">
        <v>1771</v>
      </c>
      <c r="F266" t="s">
        <v>1778</v>
      </c>
      <c r="G266" t="s">
        <v>1779</v>
      </c>
      <c r="H266" t="s">
        <v>1323</v>
      </c>
      <c r="I266" t="s">
        <v>503</v>
      </c>
      <c r="J266" t="s">
        <v>6</v>
      </c>
      <c r="K266" t="s">
        <v>367</v>
      </c>
      <c r="L266" t="s">
        <v>1780</v>
      </c>
      <c r="M266" s="93">
        <v>5.0599999999999996</v>
      </c>
      <c r="O266" s="94">
        <v>5.0599999999999996</v>
      </c>
      <c r="P266" s="88">
        <v>18.29</v>
      </c>
      <c r="Q266" t="s">
        <v>1285</v>
      </c>
    </row>
    <row r="267" spans="1:17" s="88" customFormat="1" x14ac:dyDescent="0.25">
      <c r="A267" t="s">
        <v>1321</v>
      </c>
      <c r="B267" t="s">
        <v>1322</v>
      </c>
      <c r="C267" t="s">
        <v>1323</v>
      </c>
      <c r="D267" t="s">
        <v>1321</v>
      </c>
      <c r="E267" t="s">
        <v>1771</v>
      </c>
      <c r="F267" t="s">
        <v>1778</v>
      </c>
      <c r="G267" t="s">
        <v>1779</v>
      </c>
      <c r="H267" t="s">
        <v>1323</v>
      </c>
      <c r="I267" t="s">
        <v>503</v>
      </c>
      <c r="J267" t="s">
        <v>12</v>
      </c>
      <c r="K267" t="s">
        <v>369</v>
      </c>
      <c r="L267" t="s">
        <v>1781</v>
      </c>
      <c r="M267" s="93">
        <v>7.4</v>
      </c>
      <c r="O267" s="94">
        <v>7.4</v>
      </c>
      <c r="P267" s="88">
        <v>24.2</v>
      </c>
      <c r="Q267" t="s">
        <v>1285</v>
      </c>
    </row>
    <row r="268" spans="1:17" s="88" customFormat="1" x14ac:dyDescent="0.25">
      <c r="A268" t="s">
        <v>1321</v>
      </c>
      <c r="B268" t="s">
        <v>1322</v>
      </c>
      <c r="C268" t="s">
        <v>1323</v>
      </c>
      <c r="D268" t="s">
        <v>1321</v>
      </c>
      <c r="E268" t="s">
        <v>1771</v>
      </c>
      <c r="F268" t="s">
        <v>1778</v>
      </c>
      <c r="G268" t="s">
        <v>1779</v>
      </c>
      <c r="H268" t="s">
        <v>1323</v>
      </c>
      <c r="I268" t="s">
        <v>503</v>
      </c>
      <c r="J268" t="s">
        <v>180</v>
      </c>
      <c r="K268" t="s">
        <v>372</v>
      </c>
      <c r="L268" t="s">
        <v>1782</v>
      </c>
      <c r="M268" s="93">
        <v>13.42</v>
      </c>
      <c r="O268" s="94">
        <v>13.42</v>
      </c>
      <c r="P268" s="88">
        <v>48.02</v>
      </c>
      <c r="Q268" t="s">
        <v>1285</v>
      </c>
    </row>
    <row r="269" spans="1:17" s="88" customFormat="1" x14ac:dyDescent="0.25">
      <c r="A269" t="s">
        <v>1321</v>
      </c>
      <c r="B269" t="s">
        <v>1322</v>
      </c>
      <c r="C269" t="s">
        <v>1323</v>
      </c>
      <c r="D269" t="s">
        <v>1321</v>
      </c>
      <c r="E269" t="s">
        <v>1771</v>
      </c>
      <c r="F269" t="s">
        <v>1778</v>
      </c>
      <c r="G269" t="s">
        <v>1779</v>
      </c>
      <c r="H269" t="s">
        <v>1323</v>
      </c>
      <c r="I269" t="s">
        <v>503</v>
      </c>
      <c r="J269" t="s">
        <v>223</v>
      </c>
      <c r="K269" t="s">
        <v>373</v>
      </c>
      <c r="L269" t="s">
        <v>1783</v>
      </c>
      <c r="M269" s="93">
        <v>9.74</v>
      </c>
      <c r="O269" s="94">
        <v>9.74</v>
      </c>
      <c r="P269" s="88">
        <v>34.67</v>
      </c>
      <c r="Q269" t="s">
        <v>1285</v>
      </c>
    </row>
    <row r="270" spans="1:17" s="88" customFormat="1" x14ac:dyDescent="0.25">
      <c r="A270" t="s">
        <v>1321</v>
      </c>
      <c r="B270" t="s">
        <v>1322</v>
      </c>
      <c r="C270" t="s">
        <v>1323</v>
      </c>
      <c r="D270" t="s">
        <v>1321</v>
      </c>
      <c r="E270" t="s">
        <v>1771</v>
      </c>
      <c r="F270" t="s">
        <v>1784</v>
      </c>
      <c r="G270" t="s">
        <v>1785</v>
      </c>
      <c r="H270" t="s">
        <v>1323</v>
      </c>
      <c r="I270" t="s">
        <v>503</v>
      </c>
      <c r="J270" t="s">
        <v>6</v>
      </c>
      <c r="K270" t="s">
        <v>367</v>
      </c>
      <c r="L270" t="s">
        <v>1786</v>
      </c>
      <c r="M270" s="93">
        <v>5.0599999999999996</v>
      </c>
      <c r="O270" s="94">
        <v>5.0599999999999996</v>
      </c>
      <c r="P270" s="88">
        <v>18.29</v>
      </c>
      <c r="Q270" t="s">
        <v>1285</v>
      </c>
    </row>
    <row r="271" spans="1:17" s="88" customFormat="1" x14ac:dyDescent="0.25">
      <c r="A271" t="s">
        <v>1321</v>
      </c>
      <c r="B271" t="s">
        <v>1322</v>
      </c>
      <c r="C271" t="s">
        <v>1323</v>
      </c>
      <c r="D271" t="s">
        <v>1321</v>
      </c>
      <c r="E271" t="s">
        <v>1771</v>
      </c>
      <c r="F271" t="s">
        <v>1784</v>
      </c>
      <c r="G271" t="s">
        <v>1785</v>
      </c>
      <c r="H271" t="s">
        <v>1323</v>
      </c>
      <c r="I271" t="s">
        <v>503</v>
      </c>
      <c r="J271" t="s">
        <v>12</v>
      </c>
      <c r="K271" t="s">
        <v>369</v>
      </c>
      <c r="L271" t="s">
        <v>1787</v>
      </c>
      <c r="M271" s="93">
        <v>7.4</v>
      </c>
      <c r="O271" s="94">
        <v>7.4</v>
      </c>
      <c r="P271" s="88">
        <v>24.2</v>
      </c>
      <c r="Q271" t="s">
        <v>1285</v>
      </c>
    </row>
    <row r="272" spans="1:17" s="88" customFormat="1" x14ac:dyDescent="0.25">
      <c r="A272" t="s">
        <v>1321</v>
      </c>
      <c r="B272" t="s">
        <v>1322</v>
      </c>
      <c r="C272" t="s">
        <v>1323</v>
      </c>
      <c r="D272" t="s">
        <v>1321</v>
      </c>
      <c r="E272" t="s">
        <v>1771</v>
      </c>
      <c r="F272" t="s">
        <v>1784</v>
      </c>
      <c r="G272" t="s">
        <v>1785</v>
      </c>
      <c r="H272" t="s">
        <v>1323</v>
      </c>
      <c r="I272" t="s">
        <v>503</v>
      </c>
      <c r="J272" t="s">
        <v>180</v>
      </c>
      <c r="K272" t="s">
        <v>372</v>
      </c>
      <c r="L272" t="s">
        <v>1788</v>
      </c>
      <c r="M272" s="93">
        <v>13.42</v>
      </c>
      <c r="O272" s="94">
        <v>13.42</v>
      </c>
      <c r="P272" s="88">
        <v>48.02</v>
      </c>
      <c r="Q272" t="s">
        <v>1285</v>
      </c>
    </row>
    <row r="273" spans="1:17" s="88" customFormat="1" x14ac:dyDescent="0.25">
      <c r="A273" t="s">
        <v>1321</v>
      </c>
      <c r="B273" t="s">
        <v>1322</v>
      </c>
      <c r="C273" t="s">
        <v>1323</v>
      </c>
      <c r="D273" t="s">
        <v>1321</v>
      </c>
      <c r="E273" t="s">
        <v>1771</v>
      </c>
      <c r="F273" t="s">
        <v>1784</v>
      </c>
      <c r="G273" t="s">
        <v>1785</v>
      </c>
      <c r="H273" t="s">
        <v>1323</v>
      </c>
      <c r="I273" t="s">
        <v>503</v>
      </c>
      <c r="J273" t="s">
        <v>223</v>
      </c>
      <c r="K273" t="s">
        <v>373</v>
      </c>
      <c r="L273" t="s">
        <v>1789</v>
      </c>
      <c r="M273" s="93">
        <v>9.74</v>
      </c>
      <c r="O273" s="94">
        <v>9.74</v>
      </c>
      <c r="P273" s="88">
        <v>34.67</v>
      </c>
      <c r="Q273" t="s">
        <v>1285</v>
      </c>
    </row>
    <row r="274" spans="1:17" s="88" customFormat="1" x14ac:dyDescent="0.25">
      <c r="A274" t="s">
        <v>1321</v>
      </c>
      <c r="B274" t="s">
        <v>1322</v>
      </c>
      <c r="C274" t="s">
        <v>1323</v>
      </c>
      <c r="D274" t="s">
        <v>1321</v>
      </c>
      <c r="E274" t="s">
        <v>1790</v>
      </c>
      <c r="F274" t="s">
        <v>1791</v>
      </c>
      <c r="G274" t="s">
        <v>1792</v>
      </c>
      <c r="H274" t="s">
        <v>1323</v>
      </c>
      <c r="I274" t="s">
        <v>503</v>
      </c>
      <c r="J274" t="s">
        <v>180</v>
      </c>
      <c r="K274" t="s">
        <v>372</v>
      </c>
      <c r="L274" t="s">
        <v>1793</v>
      </c>
      <c r="M274" s="93">
        <v>13.42</v>
      </c>
      <c r="O274" s="94">
        <v>13.42</v>
      </c>
      <c r="P274" s="88">
        <v>48.02</v>
      </c>
      <c r="Q274" t="s">
        <v>1285</v>
      </c>
    </row>
    <row r="275" spans="1:17" s="88" customFormat="1" x14ac:dyDescent="0.25">
      <c r="A275" t="s">
        <v>1321</v>
      </c>
      <c r="B275" t="s">
        <v>1322</v>
      </c>
      <c r="C275" t="s">
        <v>1323</v>
      </c>
      <c r="D275" t="s">
        <v>1321</v>
      </c>
      <c r="E275" t="s">
        <v>1794</v>
      </c>
      <c r="F275" t="s">
        <v>1795</v>
      </c>
      <c r="G275" t="s">
        <v>1796</v>
      </c>
      <c r="H275" t="s">
        <v>1323</v>
      </c>
      <c r="I275" t="s">
        <v>503</v>
      </c>
      <c r="J275" t="s">
        <v>180</v>
      </c>
      <c r="K275" t="s">
        <v>372</v>
      </c>
      <c r="L275" t="s">
        <v>1797</v>
      </c>
      <c r="M275" s="93">
        <v>13.42</v>
      </c>
      <c r="O275" s="94">
        <v>13.42</v>
      </c>
      <c r="P275" s="88">
        <v>48.02</v>
      </c>
      <c r="Q275" t="s">
        <v>1285</v>
      </c>
    </row>
    <row r="276" spans="1:17" s="88" customFormat="1" x14ac:dyDescent="0.25">
      <c r="A276" t="s">
        <v>1321</v>
      </c>
      <c r="B276" t="s">
        <v>1322</v>
      </c>
      <c r="C276" t="s">
        <v>1323</v>
      </c>
      <c r="D276" t="s">
        <v>1798</v>
      </c>
      <c r="E276" t="s">
        <v>1302</v>
      </c>
      <c r="F276" t="s">
        <v>1302</v>
      </c>
      <c r="G276" t="s">
        <v>1799</v>
      </c>
      <c r="H276" t="s">
        <v>1800</v>
      </c>
      <c r="I276" t="s">
        <v>503</v>
      </c>
      <c r="J276" t="s">
        <v>6</v>
      </c>
      <c r="K276" t="s">
        <v>367</v>
      </c>
      <c r="L276" t="s">
        <v>1303</v>
      </c>
      <c r="M276" s="93">
        <v>0.98006964467005075</v>
      </c>
      <c r="O276" s="94">
        <v>5.0599999999999996</v>
      </c>
      <c r="P276" s="88">
        <v>18.29</v>
      </c>
      <c r="Q276" t="s">
        <v>1285</v>
      </c>
    </row>
    <row r="277" spans="1:17" s="88" customFormat="1" x14ac:dyDescent="0.25">
      <c r="A277" t="s">
        <v>1321</v>
      </c>
      <c r="B277" t="s">
        <v>1322</v>
      </c>
      <c r="C277" t="s">
        <v>1323</v>
      </c>
      <c r="D277" t="s">
        <v>1798</v>
      </c>
      <c r="E277" t="s">
        <v>1302</v>
      </c>
      <c r="F277" t="s">
        <v>1302</v>
      </c>
      <c r="G277" t="s">
        <v>1799</v>
      </c>
      <c r="H277" t="s">
        <v>1800</v>
      </c>
      <c r="I277" t="s">
        <v>503</v>
      </c>
      <c r="J277" t="s">
        <v>12</v>
      </c>
      <c r="K277" t="s">
        <v>369</v>
      </c>
      <c r="L277" t="s">
        <v>1304</v>
      </c>
      <c r="M277" s="93">
        <v>1.1042243581381559</v>
      </c>
      <c r="O277" s="94">
        <v>7.4</v>
      </c>
      <c r="P277" s="88">
        <v>24.2</v>
      </c>
      <c r="Q277" t="s">
        <v>1285</v>
      </c>
    </row>
    <row r="278" spans="1:17" s="88" customFormat="1" x14ac:dyDescent="0.25">
      <c r="A278" t="s">
        <v>1321</v>
      </c>
      <c r="B278" t="s">
        <v>1322</v>
      </c>
      <c r="C278" t="s">
        <v>1323</v>
      </c>
      <c r="D278" t="s">
        <v>1798</v>
      </c>
      <c r="E278" t="s">
        <v>1302</v>
      </c>
      <c r="F278" t="s">
        <v>1302</v>
      </c>
      <c r="G278" t="s">
        <v>1799</v>
      </c>
      <c r="H278" t="s">
        <v>1800</v>
      </c>
      <c r="I278" t="s">
        <v>503</v>
      </c>
      <c r="J278" t="s">
        <v>180</v>
      </c>
      <c r="K278" t="s">
        <v>372</v>
      </c>
      <c r="L278" t="s">
        <v>1305</v>
      </c>
      <c r="M278" s="93">
        <v>2.4323033978297492</v>
      </c>
      <c r="O278" s="94">
        <v>13.42</v>
      </c>
      <c r="P278" s="88">
        <v>48.02</v>
      </c>
      <c r="Q278" t="s">
        <v>1285</v>
      </c>
    </row>
    <row r="279" spans="1:17" s="88" customFormat="1" x14ac:dyDescent="0.25">
      <c r="A279" t="s">
        <v>1321</v>
      </c>
      <c r="B279" t="s">
        <v>1322</v>
      </c>
      <c r="C279" t="s">
        <v>1323</v>
      </c>
      <c r="D279" t="s">
        <v>1798</v>
      </c>
      <c r="E279" t="s">
        <v>1302</v>
      </c>
      <c r="F279" t="s">
        <v>1801</v>
      </c>
      <c r="G279" t="s">
        <v>1799</v>
      </c>
      <c r="H279" t="s">
        <v>1800</v>
      </c>
      <c r="I279" t="s">
        <v>503</v>
      </c>
      <c r="J279" t="s">
        <v>6</v>
      </c>
      <c r="K279" t="s">
        <v>367</v>
      </c>
      <c r="L279" t="s">
        <v>1802</v>
      </c>
      <c r="M279" s="93">
        <v>0.98006964467005075</v>
      </c>
      <c r="O279" s="94">
        <v>5.0599999999999996</v>
      </c>
      <c r="P279" s="88">
        <v>18.29</v>
      </c>
      <c r="Q279" t="s">
        <v>1285</v>
      </c>
    </row>
    <row r="280" spans="1:17" s="88" customFormat="1" x14ac:dyDescent="0.25">
      <c r="A280" t="s">
        <v>1321</v>
      </c>
      <c r="B280" t="s">
        <v>1322</v>
      </c>
      <c r="C280" t="s">
        <v>1323</v>
      </c>
      <c r="D280" t="s">
        <v>1798</v>
      </c>
      <c r="E280" t="s">
        <v>1302</v>
      </c>
      <c r="F280" t="s">
        <v>1801</v>
      </c>
      <c r="G280" t="s">
        <v>1799</v>
      </c>
      <c r="H280" t="s">
        <v>1800</v>
      </c>
      <c r="I280" t="s">
        <v>503</v>
      </c>
      <c r="J280" t="s">
        <v>12</v>
      </c>
      <c r="K280" t="s">
        <v>369</v>
      </c>
      <c r="L280" t="s">
        <v>1803</v>
      </c>
      <c r="M280" s="93">
        <v>1.1042243581381559</v>
      </c>
      <c r="O280" s="94">
        <v>7.4</v>
      </c>
      <c r="P280" s="88">
        <v>24.2</v>
      </c>
      <c r="Q280" t="s">
        <v>1285</v>
      </c>
    </row>
    <row r="281" spans="1:17" s="88" customFormat="1" x14ac:dyDescent="0.25">
      <c r="A281" t="s">
        <v>1321</v>
      </c>
      <c r="B281" t="s">
        <v>1322</v>
      </c>
      <c r="C281" t="s">
        <v>1323</v>
      </c>
      <c r="D281" t="s">
        <v>1798</v>
      </c>
      <c r="E281" t="s">
        <v>1302</v>
      </c>
      <c r="F281" t="s">
        <v>1801</v>
      </c>
      <c r="G281" t="s">
        <v>1799</v>
      </c>
      <c r="H281" t="s">
        <v>1800</v>
      </c>
      <c r="I281" t="s">
        <v>503</v>
      </c>
      <c r="J281" t="s">
        <v>180</v>
      </c>
      <c r="K281" t="s">
        <v>372</v>
      </c>
      <c r="L281" t="s">
        <v>1804</v>
      </c>
      <c r="M281" s="93">
        <v>2.4323033978297492</v>
      </c>
      <c r="O281" s="94">
        <v>13.42</v>
      </c>
      <c r="P281" s="88">
        <v>48.02</v>
      </c>
      <c r="Q281" t="s">
        <v>1285</v>
      </c>
    </row>
    <row r="282" spans="1:17" s="88" customFormat="1" x14ac:dyDescent="0.25">
      <c r="A282" t="s">
        <v>1321</v>
      </c>
      <c r="B282" t="s">
        <v>1322</v>
      </c>
      <c r="C282" t="s">
        <v>1323</v>
      </c>
      <c r="D282" t="s">
        <v>1798</v>
      </c>
      <c r="E282" t="s">
        <v>1306</v>
      </c>
      <c r="F282" t="s">
        <v>1306</v>
      </c>
      <c r="G282" t="s">
        <v>1805</v>
      </c>
      <c r="H282" t="s">
        <v>1800</v>
      </c>
      <c r="I282" t="s">
        <v>503</v>
      </c>
      <c r="J282" t="s">
        <v>6</v>
      </c>
      <c r="K282" t="s">
        <v>367</v>
      </c>
      <c r="L282" t="s">
        <v>1307</v>
      </c>
      <c r="M282" s="93">
        <v>1.4899144364710848</v>
      </c>
      <c r="O282" s="94">
        <v>5.0599999999999996</v>
      </c>
      <c r="P282" s="88">
        <v>18.29</v>
      </c>
      <c r="Q282" t="s">
        <v>1285</v>
      </c>
    </row>
    <row r="283" spans="1:17" s="88" customFormat="1" x14ac:dyDescent="0.25">
      <c r="A283" t="s">
        <v>1321</v>
      </c>
      <c r="B283" t="s">
        <v>1322</v>
      </c>
      <c r="C283" t="s">
        <v>1323</v>
      </c>
      <c r="D283" t="s">
        <v>1798</v>
      </c>
      <c r="E283" t="s">
        <v>1306</v>
      </c>
      <c r="F283" t="s">
        <v>1306</v>
      </c>
      <c r="G283" t="s">
        <v>1805</v>
      </c>
      <c r="H283" t="s">
        <v>1800</v>
      </c>
      <c r="I283" t="s">
        <v>503</v>
      </c>
      <c r="J283" t="s">
        <v>6</v>
      </c>
      <c r="K283" t="s">
        <v>367</v>
      </c>
      <c r="L283" t="s">
        <v>1307</v>
      </c>
      <c r="M283" s="93">
        <v>1.4899144364710848</v>
      </c>
      <c r="O283" s="94">
        <v>5.0599999999999996</v>
      </c>
      <c r="P283" s="88">
        <v>18.29</v>
      </c>
      <c r="Q283" t="s">
        <v>1285</v>
      </c>
    </row>
    <row r="284" spans="1:17" s="88" customFormat="1" x14ac:dyDescent="0.25">
      <c r="A284" t="s">
        <v>1321</v>
      </c>
      <c r="B284" t="s">
        <v>1322</v>
      </c>
      <c r="C284" t="s">
        <v>1323</v>
      </c>
      <c r="D284" t="s">
        <v>1798</v>
      </c>
      <c r="E284" t="s">
        <v>1306</v>
      </c>
      <c r="F284" t="s">
        <v>1306</v>
      </c>
      <c r="G284" t="s">
        <v>1805</v>
      </c>
      <c r="H284" t="s">
        <v>1800</v>
      </c>
      <c r="I284" t="s">
        <v>503</v>
      </c>
      <c r="J284" t="s">
        <v>12</v>
      </c>
      <c r="K284" t="s">
        <v>369</v>
      </c>
      <c r="L284" t="s">
        <v>1308</v>
      </c>
      <c r="M284" s="93">
        <v>1.6786559929564004</v>
      </c>
      <c r="O284" s="94">
        <v>7.4</v>
      </c>
      <c r="P284" s="88">
        <v>24.2</v>
      </c>
      <c r="Q284" t="s">
        <v>1285</v>
      </c>
    </row>
    <row r="285" spans="1:17" s="88" customFormat="1" x14ac:dyDescent="0.25">
      <c r="A285" t="s">
        <v>1321</v>
      </c>
      <c r="B285" t="s">
        <v>1322</v>
      </c>
      <c r="C285" t="s">
        <v>1323</v>
      </c>
      <c r="D285" t="s">
        <v>1798</v>
      </c>
      <c r="E285" t="s">
        <v>1306</v>
      </c>
      <c r="F285" t="s">
        <v>1306</v>
      </c>
      <c r="G285" t="s">
        <v>1805</v>
      </c>
      <c r="H285" t="s">
        <v>1800</v>
      </c>
      <c r="I285" t="s">
        <v>503</v>
      </c>
      <c r="J285" t="s">
        <v>180</v>
      </c>
      <c r="K285" t="s">
        <v>372</v>
      </c>
      <c r="L285" t="s">
        <v>1309</v>
      </c>
      <c r="M285" s="93">
        <v>0</v>
      </c>
      <c r="O285" s="94">
        <v>13.42</v>
      </c>
      <c r="P285" s="88">
        <v>48.02</v>
      </c>
      <c r="Q285" t="s">
        <v>1285</v>
      </c>
    </row>
    <row r="286" spans="1:17" s="88" customFormat="1" x14ac:dyDescent="0.25">
      <c r="A286" t="s">
        <v>1321</v>
      </c>
      <c r="B286" t="s">
        <v>1322</v>
      </c>
      <c r="C286" t="s">
        <v>1323</v>
      </c>
      <c r="D286" t="s">
        <v>1798</v>
      </c>
      <c r="E286" t="s">
        <v>1310</v>
      </c>
      <c r="F286" t="s">
        <v>1310</v>
      </c>
      <c r="G286" t="s">
        <v>1806</v>
      </c>
      <c r="H286" t="s">
        <v>1800</v>
      </c>
      <c r="I286" t="s">
        <v>503</v>
      </c>
      <c r="J286" t="s">
        <v>12</v>
      </c>
      <c r="K286" t="s">
        <v>369</v>
      </c>
      <c r="L286" t="s">
        <v>1311</v>
      </c>
      <c r="M286" s="93">
        <v>1.7043077698604387</v>
      </c>
      <c r="O286" s="94">
        <v>7.4</v>
      </c>
      <c r="P286" s="88">
        <v>24.2</v>
      </c>
      <c r="Q286" t="s">
        <v>1285</v>
      </c>
    </row>
    <row r="287" spans="1:17" s="88" customFormat="1" x14ac:dyDescent="0.25">
      <c r="A287" t="s">
        <v>1321</v>
      </c>
      <c r="B287" t="s">
        <v>1322</v>
      </c>
      <c r="C287" t="s">
        <v>1323</v>
      </c>
      <c r="D287" t="s">
        <v>1798</v>
      </c>
      <c r="E287" t="s">
        <v>1310</v>
      </c>
      <c r="F287" t="s">
        <v>1310</v>
      </c>
      <c r="G287" t="s">
        <v>1806</v>
      </c>
      <c r="H287" t="s">
        <v>1800</v>
      </c>
      <c r="I287" t="s">
        <v>503</v>
      </c>
      <c r="J287" t="s">
        <v>180</v>
      </c>
      <c r="K287" t="s">
        <v>372</v>
      </c>
      <c r="L287" t="s">
        <v>1312</v>
      </c>
      <c r="M287" s="93">
        <v>3.7541228571428569</v>
      </c>
      <c r="O287" s="94">
        <v>13.42</v>
      </c>
      <c r="P287" s="88">
        <v>48.02</v>
      </c>
      <c r="Q287" t="s">
        <v>1285</v>
      </c>
    </row>
    <row r="288" spans="1:17" s="88" customFormat="1" x14ac:dyDescent="0.25">
      <c r="A288" t="s">
        <v>1321</v>
      </c>
      <c r="B288" t="s">
        <v>1322</v>
      </c>
      <c r="C288" t="s">
        <v>1323</v>
      </c>
      <c r="D288" t="s">
        <v>1798</v>
      </c>
      <c r="E288" t="s">
        <v>1310</v>
      </c>
      <c r="F288" t="s">
        <v>1310</v>
      </c>
      <c r="G288" t="s">
        <v>1806</v>
      </c>
      <c r="H288" t="s">
        <v>1800</v>
      </c>
      <c r="I288" t="s">
        <v>996</v>
      </c>
      <c r="J288" t="s">
        <v>28</v>
      </c>
      <c r="K288" t="s">
        <v>1674</v>
      </c>
      <c r="L288" t="s">
        <v>1807</v>
      </c>
      <c r="M288" s="93"/>
      <c r="O288" s="94" t="s">
        <v>1440</v>
      </c>
      <c r="P288" s="88" t="s">
        <v>1440</v>
      </c>
      <c r="Q288" t="s">
        <v>1285</v>
      </c>
    </row>
    <row r="289" spans="1:17" s="88" customFormat="1" x14ac:dyDescent="0.25">
      <c r="A289" t="s">
        <v>1321</v>
      </c>
      <c r="B289" t="s">
        <v>1322</v>
      </c>
      <c r="C289" t="s">
        <v>1323</v>
      </c>
      <c r="D289" t="s">
        <v>1798</v>
      </c>
      <c r="E289" t="s">
        <v>1313</v>
      </c>
      <c r="F289" t="s">
        <v>1313</v>
      </c>
      <c r="G289" t="s">
        <v>1808</v>
      </c>
      <c r="H289" t="s">
        <v>1800</v>
      </c>
      <c r="I289" t="s">
        <v>503</v>
      </c>
      <c r="J289" t="s">
        <v>6</v>
      </c>
      <c r="K289" t="s">
        <v>367</v>
      </c>
      <c r="L289" t="s">
        <v>1314</v>
      </c>
      <c r="M289" s="93">
        <v>1.5528063436563437</v>
      </c>
      <c r="O289" s="94">
        <v>5.0599999999999996</v>
      </c>
      <c r="P289" s="88">
        <v>18.29</v>
      </c>
      <c r="Q289" t="s">
        <v>1285</v>
      </c>
    </row>
    <row r="290" spans="1:17" s="88" customFormat="1" x14ac:dyDescent="0.25">
      <c r="A290" t="s">
        <v>1321</v>
      </c>
      <c r="B290" t="s">
        <v>1322</v>
      </c>
      <c r="C290" t="s">
        <v>1323</v>
      </c>
      <c r="D290" t="s">
        <v>1798</v>
      </c>
      <c r="E290" t="s">
        <v>1313</v>
      </c>
      <c r="F290" t="s">
        <v>1313</v>
      </c>
      <c r="G290" t="s">
        <v>1808</v>
      </c>
      <c r="H290" t="s">
        <v>1800</v>
      </c>
      <c r="I290" t="s">
        <v>503</v>
      </c>
      <c r="J290" t="s">
        <v>12</v>
      </c>
      <c r="K290" t="s">
        <v>369</v>
      </c>
      <c r="L290" t="s">
        <v>1315</v>
      </c>
      <c r="M290" s="93">
        <v>1.7495150153666434</v>
      </c>
      <c r="O290" s="94">
        <v>7.4</v>
      </c>
      <c r="P290" s="88">
        <v>24.2</v>
      </c>
      <c r="Q290" t="s">
        <v>1285</v>
      </c>
    </row>
    <row r="291" spans="1:17" s="88" customFormat="1" x14ac:dyDescent="0.25">
      <c r="A291" t="s">
        <v>1321</v>
      </c>
      <c r="B291" t="s">
        <v>1322</v>
      </c>
      <c r="C291" t="s">
        <v>1323</v>
      </c>
      <c r="D291" t="s">
        <v>1798</v>
      </c>
      <c r="E291" t="s">
        <v>1313</v>
      </c>
      <c r="F291" t="s">
        <v>1313</v>
      </c>
      <c r="G291" t="s">
        <v>1808</v>
      </c>
      <c r="H291" t="s">
        <v>1800</v>
      </c>
      <c r="I291" t="s">
        <v>503</v>
      </c>
      <c r="J291" t="s">
        <v>180</v>
      </c>
      <c r="K291" t="s">
        <v>372</v>
      </c>
      <c r="L291" t="s">
        <v>1316</v>
      </c>
      <c r="M291" s="93">
        <v>0</v>
      </c>
      <c r="O291" s="94">
        <v>13.42</v>
      </c>
      <c r="P291" s="88">
        <v>48.02</v>
      </c>
      <c r="Q291" t="s">
        <v>1285</v>
      </c>
    </row>
    <row r="292" spans="1:17" s="88" customFormat="1" x14ac:dyDescent="0.25">
      <c r="A292" t="s">
        <v>1321</v>
      </c>
      <c r="B292" t="s">
        <v>1322</v>
      </c>
      <c r="C292" t="s">
        <v>1323</v>
      </c>
      <c r="D292" t="s">
        <v>1798</v>
      </c>
      <c r="E292" t="s">
        <v>1313</v>
      </c>
      <c r="F292" t="s">
        <v>1313</v>
      </c>
      <c r="G292" t="s">
        <v>1808</v>
      </c>
      <c r="H292" t="s">
        <v>1800</v>
      </c>
      <c r="I292" t="s">
        <v>503</v>
      </c>
      <c r="J292" t="s">
        <v>223</v>
      </c>
      <c r="K292" t="s">
        <v>373</v>
      </c>
      <c r="L292" t="s">
        <v>1317</v>
      </c>
      <c r="M292" s="93">
        <v>0</v>
      </c>
      <c r="O292" s="94">
        <v>9.74</v>
      </c>
      <c r="P292" s="88">
        <v>34.67</v>
      </c>
      <c r="Q292" t="s">
        <v>1285</v>
      </c>
    </row>
    <row r="293" spans="1:17" s="88" customFormat="1" x14ac:dyDescent="0.25">
      <c r="A293" t="s">
        <v>1321</v>
      </c>
      <c r="B293" t="s">
        <v>1322</v>
      </c>
      <c r="C293" t="s">
        <v>1323</v>
      </c>
      <c r="D293" t="s">
        <v>1798</v>
      </c>
      <c r="E293" t="s">
        <v>1313</v>
      </c>
      <c r="F293" t="s">
        <v>1809</v>
      </c>
      <c r="G293" t="s">
        <v>1810</v>
      </c>
      <c r="H293" t="s">
        <v>1800</v>
      </c>
      <c r="I293" t="s">
        <v>503</v>
      </c>
      <c r="J293" t="s">
        <v>12</v>
      </c>
      <c r="K293" t="s">
        <v>369</v>
      </c>
      <c r="L293" t="s">
        <v>1811</v>
      </c>
      <c r="M293" s="93">
        <v>1.7495150153666434</v>
      </c>
      <c r="O293" s="94">
        <v>7.4</v>
      </c>
      <c r="P293" s="88">
        <v>24.2</v>
      </c>
      <c r="Q293" t="s">
        <v>1285</v>
      </c>
    </row>
    <row r="294" spans="1:17" s="88" customFormat="1" x14ac:dyDescent="0.25">
      <c r="A294" t="s">
        <v>1321</v>
      </c>
      <c r="B294" t="s">
        <v>1322</v>
      </c>
      <c r="C294" t="s">
        <v>1323</v>
      </c>
      <c r="D294" t="s">
        <v>1798</v>
      </c>
      <c r="E294" t="s">
        <v>1313</v>
      </c>
      <c r="F294" t="s">
        <v>1809</v>
      </c>
      <c r="G294" t="s">
        <v>1810</v>
      </c>
      <c r="H294" t="s">
        <v>1800</v>
      </c>
      <c r="I294" t="s">
        <v>503</v>
      </c>
      <c r="J294" t="s">
        <v>180</v>
      </c>
      <c r="K294" t="s">
        <v>372</v>
      </c>
      <c r="L294" t="s">
        <v>1812</v>
      </c>
      <c r="M294" s="93">
        <v>0</v>
      </c>
      <c r="O294" s="94">
        <v>13.42</v>
      </c>
      <c r="P294" s="88">
        <v>48.02</v>
      </c>
      <c r="Q294" t="s">
        <v>1285</v>
      </c>
    </row>
    <row r="295" spans="1:17" s="88" customFormat="1" x14ac:dyDescent="0.25">
      <c r="A295" t="s">
        <v>1321</v>
      </c>
      <c r="B295" t="s">
        <v>1322</v>
      </c>
      <c r="C295" t="s">
        <v>1323</v>
      </c>
      <c r="D295" t="s">
        <v>1798</v>
      </c>
      <c r="E295" t="s">
        <v>1318</v>
      </c>
      <c r="F295" t="s">
        <v>1318</v>
      </c>
      <c r="G295" t="s">
        <v>1813</v>
      </c>
      <c r="H295" t="s">
        <v>1800</v>
      </c>
      <c r="I295" t="s">
        <v>503</v>
      </c>
      <c r="J295" t="s">
        <v>6</v>
      </c>
      <c r="K295" t="s">
        <v>367</v>
      </c>
      <c r="L295" t="s">
        <v>1319</v>
      </c>
      <c r="M295" s="93">
        <v>0</v>
      </c>
      <c r="O295" s="94">
        <v>5.0599999999999996</v>
      </c>
      <c r="P295" s="88">
        <v>18.29</v>
      </c>
      <c r="Q295" t="s">
        <v>1285</v>
      </c>
    </row>
    <row r="296" spans="1:17" s="88" customFormat="1" x14ac:dyDescent="0.25">
      <c r="A296" t="s">
        <v>1321</v>
      </c>
      <c r="B296" t="s">
        <v>1322</v>
      </c>
      <c r="C296" t="s">
        <v>1323</v>
      </c>
      <c r="D296" t="s">
        <v>1798</v>
      </c>
      <c r="E296" t="s">
        <v>1318</v>
      </c>
      <c r="F296" t="s">
        <v>1318</v>
      </c>
      <c r="G296" t="s">
        <v>1813</v>
      </c>
      <c r="H296" t="s">
        <v>1800</v>
      </c>
      <c r="I296" t="s">
        <v>503</v>
      </c>
      <c r="J296" t="s">
        <v>180</v>
      </c>
      <c r="K296" t="s">
        <v>372</v>
      </c>
      <c r="L296" t="s">
        <v>1320</v>
      </c>
      <c r="M296" s="93">
        <v>3.5738530600786071</v>
      </c>
      <c r="O296" s="94">
        <v>13.42</v>
      </c>
      <c r="P296" s="88">
        <v>48.02</v>
      </c>
      <c r="Q296" t="s">
        <v>1285</v>
      </c>
    </row>
    <row r="297" spans="1:17" s="88" customFormat="1" x14ac:dyDescent="0.25">
      <c r="A297" t="s">
        <v>1321</v>
      </c>
      <c r="B297" t="s">
        <v>1322</v>
      </c>
      <c r="C297" t="s">
        <v>1323</v>
      </c>
      <c r="D297" t="s">
        <v>1798</v>
      </c>
      <c r="E297" t="s">
        <v>1318</v>
      </c>
      <c r="F297" t="s">
        <v>1814</v>
      </c>
      <c r="G297" t="s">
        <v>1815</v>
      </c>
      <c r="H297" t="s">
        <v>1800</v>
      </c>
      <c r="I297" t="s">
        <v>503</v>
      </c>
      <c r="J297" t="s">
        <v>12</v>
      </c>
      <c r="K297" t="s">
        <v>369</v>
      </c>
      <c r="L297" t="s">
        <v>1816</v>
      </c>
      <c r="M297" s="93">
        <v>1.6224684724689167</v>
      </c>
      <c r="O297" s="94">
        <v>7.4</v>
      </c>
      <c r="P297" s="88">
        <v>24.2</v>
      </c>
      <c r="Q297" t="s">
        <v>1285</v>
      </c>
    </row>
    <row r="298" spans="1:17" s="88" customFormat="1" x14ac:dyDescent="0.25">
      <c r="A298" t="s">
        <v>1321</v>
      </c>
      <c r="B298" t="s">
        <v>1322</v>
      </c>
      <c r="C298" t="s">
        <v>1323</v>
      </c>
      <c r="D298" t="s">
        <v>1798</v>
      </c>
      <c r="E298" t="s">
        <v>1318</v>
      </c>
      <c r="F298" t="s">
        <v>1817</v>
      </c>
      <c r="G298" t="s">
        <v>1818</v>
      </c>
      <c r="H298" t="s">
        <v>1800</v>
      </c>
      <c r="I298" t="s">
        <v>503</v>
      </c>
      <c r="J298" t="s">
        <v>12</v>
      </c>
      <c r="K298" t="s">
        <v>369</v>
      </c>
      <c r="L298" t="s">
        <v>1819</v>
      </c>
      <c r="M298" s="93">
        <v>1.6224684724689167</v>
      </c>
      <c r="O298" s="94">
        <v>7.4</v>
      </c>
      <c r="P298" s="88">
        <v>24.2</v>
      </c>
      <c r="Q298" t="s">
        <v>1285</v>
      </c>
    </row>
    <row r="299" spans="1:17" s="88" customFormat="1" x14ac:dyDescent="0.25">
      <c r="A299" t="s">
        <v>1321</v>
      </c>
      <c r="B299" t="s">
        <v>1322</v>
      </c>
      <c r="C299" t="s">
        <v>1323</v>
      </c>
      <c r="D299" t="s">
        <v>1798</v>
      </c>
      <c r="E299" t="s">
        <v>1318</v>
      </c>
      <c r="F299" t="s">
        <v>1817</v>
      </c>
      <c r="G299" t="s">
        <v>1818</v>
      </c>
      <c r="H299" t="s">
        <v>1800</v>
      </c>
      <c r="I299" t="s">
        <v>503</v>
      </c>
      <c r="J299" t="s">
        <v>180</v>
      </c>
      <c r="K299" t="s">
        <v>372</v>
      </c>
      <c r="L299" t="s">
        <v>1820</v>
      </c>
      <c r="M299" s="93">
        <v>3.5738530600786071</v>
      </c>
      <c r="O299" s="94">
        <v>13.42</v>
      </c>
      <c r="P299" s="88">
        <v>48.02</v>
      </c>
      <c r="Q299" t="s">
        <v>1285</v>
      </c>
    </row>
    <row r="300" spans="1:17" s="88" customFormat="1" x14ac:dyDescent="0.25">
      <c r="A300" t="s">
        <v>1321</v>
      </c>
      <c r="B300" t="s">
        <v>1322</v>
      </c>
      <c r="C300" t="s">
        <v>1323</v>
      </c>
      <c r="D300" t="s">
        <v>1798</v>
      </c>
      <c r="E300" t="s">
        <v>1318</v>
      </c>
      <c r="F300" t="s">
        <v>1821</v>
      </c>
      <c r="G300" t="s">
        <v>1818</v>
      </c>
      <c r="H300" t="s">
        <v>1800</v>
      </c>
      <c r="I300" t="s">
        <v>503</v>
      </c>
      <c r="J300" t="s">
        <v>180</v>
      </c>
      <c r="K300" t="s">
        <v>372</v>
      </c>
      <c r="L300" t="s">
        <v>1822</v>
      </c>
      <c r="M300" s="93">
        <v>3.5738530600786071</v>
      </c>
      <c r="O300" s="94">
        <v>13.42</v>
      </c>
      <c r="P300" s="88">
        <v>48.02</v>
      </c>
      <c r="Q300" t="s">
        <v>1285</v>
      </c>
    </row>
    <row r="301" spans="1:17" s="88" customFormat="1" x14ac:dyDescent="0.25">
      <c r="A301" t="s">
        <v>1321</v>
      </c>
      <c r="B301" t="s">
        <v>1322</v>
      </c>
      <c r="C301" t="s">
        <v>1323</v>
      </c>
      <c r="D301" t="s">
        <v>1798</v>
      </c>
      <c r="E301" t="s">
        <v>1313</v>
      </c>
      <c r="F301" t="s">
        <v>1313</v>
      </c>
      <c r="G301" t="s">
        <v>1808</v>
      </c>
      <c r="H301" t="s">
        <v>1800</v>
      </c>
      <c r="I301" t="s">
        <v>503</v>
      </c>
      <c r="J301" t="s">
        <v>6</v>
      </c>
      <c r="K301" t="s">
        <v>367</v>
      </c>
      <c r="L301" t="s">
        <v>1314</v>
      </c>
      <c r="M301" s="93">
        <v>1.5528063436563437</v>
      </c>
      <c r="O301" s="94">
        <v>5.0599999999999996</v>
      </c>
      <c r="P301" s="88">
        <v>18.29</v>
      </c>
      <c r="Q301" t="s">
        <v>1285</v>
      </c>
    </row>
    <row r="302" spans="1:17" s="88" customFormat="1" x14ac:dyDescent="0.25">
      <c r="A302" t="s">
        <v>1823</v>
      </c>
      <c r="B302" t="s">
        <v>1824</v>
      </c>
      <c r="C302" t="s">
        <v>1824</v>
      </c>
      <c r="D302" t="s">
        <v>1823</v>
      </c>
      <c r="E302" t="s">
        <v>1825</v>
      </c>
      <c r="F302" t="s">
        <v>1826</v>
      </c>
      <c r="G302" t="s">
        <v>1827</v>
      </c>
      <c r="H302" t="s">
        <v>1800</v>
      </c>
      <c r="I302" t="s">
        <v>11</v>
      </c>
      <c r="J302" t="s">
        <v>12</v>
      </c>
      <c r="K302" t="s">
        <v>348</v>
      </c>
      <c r="L302" t="s">
        <v>1828</v>
      </c>
      <c r="M302" s="93"/>
      <c r="O302" s="94">
        <v>1455.09</v>
      </c>
      <c r="P302" s="88">
        <v>8180</v>
      </c>
      <c r="Q302" t="s">
        <v>1285</v>
      </c>
    </row>
    <row r="303" spans="1:17" s="88" customFormat="1" x14ac:dyDescent="0.25">
      <c r="A303" t="s">
        <v>1823</v>
      </c>
      <c r="B303" t="s">
        <v>1824</v>
      </c>
      <c r="C303" t="s">
        <v>1824</v>
      </c>
      <c r="D303" t="s">
        <v>1823</v>
      </c>
      <c r="E303" t="s">
        <v>1825</v>
      </c>
      <c r="F303" t="s">
        <v>1826</v>
      </c>
      <c r="G303" t="s">
        <v>1827</v>
      </c>
      <c r="H303" t="s">
        <v>1800</v>
      </c>
      <c r="I303" t="s">
        <v>11</v>
      </c>
      <c r="J303" t="s">
        <v>25</v>
      </c>
      <c r="K303" t="s">
        <v>349</v>
      </c>
      <c r="L303" t="s">
        <v>1829</v>
      </c>
      <c r="M303" s="93"/>
      <c r="O303" s="94">
        <v>514.95000000000005</v>
      </c>
      <c r="P303" s="88" t="s">
        <v>1440</v>
      </c>
      <c r="Q303" t="s">
        <v>1285</v>
      </c>
    </row>
    <row r="304" spans="1:17" s="88" customFormat="1" x14ac:dyDescent="0.25">
      <c r="A304" t="s">
        <v>1823</v>
      </c>
      <c r="B304" t="s">
        <v>1824</v>
      </c>
      <c r="C304" t="s">
        <v>1824</v>
      </c>
      <c r="D304" t="s">
        <v>1823</v>
      </c>
      <c r="E304" t="s">
        <v>1830</v>
      </c>
      <c r="F304" t="s">
        <v>1831</v>
      </c>
      <c r="G304" t="s">
        <v>1832</v>
      </c>
      <c r="H304" t="s">
        <v>1800</v>
      </c>
      <c r="I304" t="s">
        <v>11</v>
      </c>
      <c r="J304" t="s">
        <v>12</v>
      </c>
      <c r="K304" t="s">
        <v>348</v>
      </c>
      <c r="L304" t="s">
        <v>1833</v>
      </c>
      <c r="M304" s="93"/>
      <c r="O304" s="94">
        <v>1455.09</v>
      </c>
      <c r="P304" s="88">
        <v>8180</v>
      </c>
      <c r="Q304" t="s">
        <v>1285</v>
      </c>
    </row>
    <row r="305" spans="1:17" s="88" customFormat="1" x14ac:dyDescent="0.25">
      <c r="A305" t="s">
        <v>1823</v>
      </c>
      <c r="B305" t="s">
        <v>1824</v>
      </c>
      <c r="C305" t="s">
        <v>1824</v>
      </c>
      <c r="D305" t="s">
        <v>1823</v>
      </c>
      <c r="E305" t="s">
        <v>1830</v>
      </c>
      <c r="F305" t="s">
        <v>1831</v>
      </c>
      <c r="G305" t="s">
        <v>1832</v>
      </c>
      <c r="H305" t="s">
        <v>1800</v>
      </c>
      <c r="I305" t="s">
        <v>11</v>
      </c>
      <c r="J305" t="s">
        <v>25</v>
      </c>
      <c r="K305" t="s">
        <v>349</v>
      </c>
      <c r="L305" t="s">
        <v>1834</v>
      </c>
      <c r="M305" s="93"/>
      <c r="O305" s="94">
        <v>514.95000000000005</v>
      </c>
      <c r="P305" s="88" t="s">
        <v>1440</v>
      </c>
      <c r="Q305" t="s">
        <v>1285</v>
      </c>
    </row>
    <row r="306" spans="1:17" s="88" customFormat="1" x14ac:dyDescent="0.25">
      <c r="A306" t="s">
        <v>1823</v>
      </c>
      <c r="B306" t="s">
        <v>1824</v>
      </c>
      <c r="C306" t="s">
        <v>1824</v>
      </c>
      <c r="D306" t="s">
        <v>1823</v>
      </c>
      <c r="E306" t="s">
        <v>1835</v>
      </c>
      <c r="F306" t="s">
        <v>1836</v>
      </c>
      <c r="G306" t="s">
        <v>1837</v>
      </c>
      <c r="H306" t="s">
        <v>1800</v>
      </c>
      <c r="I306" t="s">
        <v>11</v>
      </c>
      <c r="J306" t="s">
        <v>12</v>
      </c>
      <c r="K306" t="s">
        <v>348</v>
      </c>
      <c r="L306" t="s">
        <v>1838</v>
      </c>
      <c r="M306" s="93"/>
      <c r="O306" s="94">
        <v>1455.09</v>
      </c>
      <c r="P306" s="88">
        <v>8180</v>
      </c>
      <c r="Q306" t="s">
        <v>1285</v>
      </c>
    </row>
    <row r="307" spans="1:17" s="88" customFormat="1" x14ac:dyDescent="0.25">
      <c r="A307" t="s">
        <v>1823</v>
      </c>
      <c r="B307" t="s">
        <v>1824</v>
      </c>
      <c r="C307" t="s">
        <v>1824</v>
      </c>
      <c r="D307" t="s">
        <v>1823</v>
      </c>
      <c r="E307" t="s">
        <v>1835</v>
      </c>
      <c r="F307" t="s">
        <v>1836</v>
      </c>
      <c r="G307" t="s">
        <v>1837</v>
      </c>
      <c r="H307" t="s">
        <v>1800</v>
      </c>
      <c r="I307" t="s">
        <v>11</v>
      </c>
      <c r="J307" t="s">
        <v>25</v>
      </c>
      <c r="K307" t="s">
        <v>349</v>
      </c>
      <c r="L307" t="s">
        <v>1839</v>
      </c>
      <c r="M307" s="93"/>
      <c r="O307" s="94">
        <v>514.95000000000005</v>
      </c>
      <c r="P307" s="88" t="s">
        <v>1440</v>
      </c>
      <c r="Q307" t="s">
        <v>1285</v>
      </c>
    </row>
    <row r="308" spans="1:17" s="88" customFormat="1" x14ac:dyDescent="0.25">
      <c r="A308" t="s">
        <v>1823</v>
      </c>
      <c r="B308" t="s">
        <v>1824</v>
      </c>
      <c r="C308" t="s">
        <v>1824</v>
      </c>
      <c r="D308" t="s">
        <v>1823</v>
      </c>
      <c r="E308" t="s">
        <v>1840</v>
      </c>
      <c r="F308" t="s">
        <v>1841</v>
      </c>
      <c r="G308" t="s">
        <v>1842</v>
      </c>
      <c r="H308" t="s">
        <v>1800</v>
      </c>
      <c r="I308" t="s">
        <v>11</v>
      </c>
      <c r="J308" t="s">
        <v>12</v>
      </c>
      <c r="K308" t="s">
        <v>348</v>
      </c>
      <c r="L308" t="s">
        <v>1843</v>
      </c>
      <c r="M308" s="93"/>
      <c r="O308" s="94">
        <v>1455.09</v>
      </c>
      <c r="P308" s="88">
        <v>8180</v>
      </c>
      <c r="Q308" t="s">
        <v>1285</v>
      </c>
    </row>
    <row r="309" spans="1:17" s="88" customFormat="1" x14ac:dyDescent="0.25">
      <c r="A309" t="s">
        <v>1823</v>
      </c>
      <c r="B309" t="s">
        <v>1824</v>
      </c>
      <c r="C309" t="s">
        <v>1824</v>
      </c>
      <c r="D309" t="s">
        <v>1823</v>
      </c>
      <c r="E309" t="s">
        <v>1840</v>
      </c>
      <c r="F309" t="s">
        <v>1841</v>
      </c>
      <c r="G309" t="s">
        <v>1842</v>
      </c>
      <c r="H309" t="s">
        <v>1800</v>
      </c>
      <c r="I309" t="s">
        <v>11</v>
      </c>
      <c r="J309" t="s">
        <v>25</v>
      </c>
      <c r="K309" t="s">
        <v>349</v>
      </c>
      <c r="L309" t="s">
        <v>1844</v>
      </c>
      <c r="M309" s="93"/>
      <c r="O309" s="94">
        <v>514.95000000000005</v>
      </c>
      <c r="P309" s="88" t="s">
        <v>1440</v>
      </c>
      <c r="Q309" t="s">
        <v>1285</v>
      </c>
    </row>
    <row r="310" spans="1:17" s="88" customFormat="1" x14ac:dyDescent="0.25">
      <c r="A310" t="s">
        <v>1845</v>
      </c>
      <c r="B310" t="s">
        <v>1846</v>
      </c>
      <c r="C310" t="s">
        <v>1847</v>
      </c>
      <c r="D310" t="s">
        <v>1845</v>
      </c>
      <c r="E310" t="s">
        <v>1848</v>
      </c>
      <c r="F310" t="s">
        <v>1849</v>
      </c>
      <c r="G310" t="s">
        <v>1850</v>
      </c>
      <c r="H310" t="s">
        <v>1847</v>
      </c>
      <c r="I310" t="s">
        <v>503</v>
      </c>
      <c r="J310" t="s">
        <v>6</v>
      </c>
      <c r="K310" t="s">
        <v>367</v>
      </c>
      <c r="L310" t="s">
        <v>1851</v>
      </c>
      <c r="M310" s="93">
        <v>0</v>
      </c>
      <c r="O310" s="94">
        <v>5.0599999999999996</v>
      </c>
      <c r="P310" s="88">
        <v>18.29</v>
      </c>
      <c r="Q310" t="s">
        <v>1285</v>
      </c>
    </row>
    <row r="311" spans="1:17" s="88" customFormat="1" x14ac:dyDescent="0.25">
      <c r="A311" t="s">
        <v>1845</v>
      </c>
      <c r="B311" t="s">
        <v>1846</v>
      </c>
      <c r="C311" t="s">
        <v>1847</v>
      </c>
      <c r="D311" t="s">
        <v>1845</v>
      </c>
      <c r="E311" t="s">
        <v>1848</v>
      </c>
      <c r="F311" t="s">
        <v>1849</v>
      </c>
      <c r="G311" t="s">
        <v>1850</v>
      </c>
      <c r="H311" t="s">
        <v>1847</v>
      </c>
      <c r="I311" t="s">
        <v>503</v>
      </c>
      <c r="J311" t="s">
        <v>12</v>
      </c>
      <c r="K311" t="s">
        <v>369</v>
      </c>
      <c r="L311" t="s">
        <v>1852</v>
      </c>
      <c r="M311" s="93">
        <v>0</v>
      </c>
      <c r="O311" s="94">
        <v>7.4</v>
      </c>
      <c r="P311" s="88">
        <v>24.2</v>
      </c>
      <c r="Q311" t="s">
        <v>1285</v>
      </c>
    </row>
    <row r="312" spans="1:17" s="88" customFormat="1" x14ac:dyDescent="0.25">
      <c r="A312" t="s">
        <v>1845</v>
      </c>
      <c r="B312" t="s">
        <v>1846</v>
      </c>
      <c r="C312" t="s">
        <v>1847</v>
      </c>
      <c r="D312" t="s">
        <v>1845</v>
      </c>
      <c r="E312" t="s">
        <v>1848</v>
      </c>
      <c r="F312" t="s">
        <v>1849</v>
      </c>
      <c r="G312" t="s">
        <v>1850</v>
      </c>
      <c r="H312" t="s">
        <v>1847</v>
      </c>
      <c r="I312" t="s">
        <v>503</v>
      </c>
      <c r="J312" t="s">
        <v>180</v>
      </c>
      <c r="K312" t="s">
        <v>372</v>
      </c>
      <c r="L312" t="s">
        <v>1853</v>
      </c>
      <c r="M312" s="93">
        <v>0</v>
      </c>
      <c r="O312" s="94">
        <v>13.42</v>
      </c>
      <c r="P312" s="88">
        <v>48.02</v>
      </c>
      <c r="Q312" t="s">
        <v>1285</v>
      </c>
    </row>
    <row r="313" spans="1:17" s="88" customFormat="1" x14ac:dyDescent="0.25">
      <c r="A313" t="s">
        <v>1845</v>
      </c>
      <c r="B313" t="s">
        <v>1846</v>
      </c>
      <c r="C313" t="s">
        <v>1847</v>
      </c>
      <c r="D313" t="s">
        <v>1845</v>
      </c>
      <c r="E313" t="s">
        <v>1848</v>
      </c>
      <c r="F313" t="s">
        <v>1849</v>
      </c>
      <c r="G313" t="s">
        <v>1850</v>
      </c>
      <c r="H313" t="s">
        <v>1847</v>
      </c>
      <c r="I313" t="s">
        <v>503</v>
      </c>
      <c r="J313" t="s">
        <v>223</v>
      </c>
      <c r="K313" t="s">
        <v>373</v>
      </c>
      <c r="L313" t="s">
        <v>1854</v>
      </c>
      <c r="M313" s="93">
        <v>0</v>
      </c>
      <c r="O313" s="94">
        <v>9.74</v>
      </c>
      <c r="P313" s="88">
        <v>34.67</v>
      </c>
      <c r="Q313" t="s">
        <v>1285</v>
      </c>
    </row>
    <row r="314" spans="1:17" s="88" customFormat="1" x14ac:dyDescent="0.25">
      <c r="A314" t="s">
        <v>1845</v>
      </c>
      <c r="B314" t="s">
        <v>1846</v>
      </c>
      <c r="C314" t="s">
        <v>1847</v>
      </c>
      <c r="D314" t="s">
        <v>1845</v>
      </c>
      <c r="E314" t="s">
        <v>1855</v>
      </c>
      <c r="F314" t="s">
        <v>1856</v>
      </c>
      <c r="G314" t="s">
        <v>1857</v>
      </c>
      <c r="H314" t="s">
        <v>1847</v>
      </c>
      <c r="I314" t="s">
        <v>12</v>
      </c>
      <c r="J314" t="s">
        <v>28</v>
      </c>
      <c r="K314" t="s">
        <v>358</v>
      </c>
      <c r="L314" t="s">
        <v>1858</v>
      </c>
      <c r="M314" s="93">
        <v>0</v>
      </c>
      <c r="O314" s="94">
        <v>126.69</v>
      </c>
      <c r="P314" s="88">
        <v>679</v>
      </c>
      <c r="Q314" t="s">
        <v>1285</v>
      </c>
    </row>
    <row r="315" spans="1:17" s="88" customFormat="1" x14ac:dyDescent="0.25">
      <c r="A315" t="s">
        <v>1845</v>
      </c>
      <c r="B315" t="s">
        <v>1846</v>
      </c>
      <c r="C315" t="s">
        <v>1847</v>
      </c>
      <c r="D315" t="s">
        <v>1845</v>
      </c>
      <c r="E315" t="s">
        <v>1859</v>
      </c>
      <c r="F315" t="s">
        <v>1860</v>
      </c>
      <c r="G315" t="s">
        <v>1861</v>
      </c>
      <c r="H315" t="s">
        <v>1847</v>
      </c>
      <c r="I315" t="s">
        <v>11</v>
      </c>
      <c r="J315" t="s">
        <v>12</v>
      </c>
      <c r="K315" t="s">
        <v>348</v>
      </c>
      <c r="L315" t="s">
        <v>1862</v>
      </c>
      <c r="M315" s="93">
        <v>0</v>
      </c>
      <c r="O315" s="94">
        <v>1455.09</v>
      </c>
      <c r="P315" s="88">
        <v>8180</v>
      </c>
      <c r="Q315" t="s">
        <v>1285</v>
      </c>
    </row>
    <row r="316" spans="1:17" s="88" customFormat="1" x14ac:dyDescent="0.25">
      <c r="A316" t="s">
        <v>1845</v>
      </c>
      <c r="B316" t="s">
        <v>1846</v>
      </c>
      <c r="C316" t="s">
        <v>1847</v>
      </c>
      <c r="D316" t="s">
        <v>1845</v>
      </c>
      <c r="E316" t="s">
        <v>1859</v>
      </c>
      <c r="F316" t="s">
        <v>1860</v>
      </c>
      <c r="G316" t="s">
        <v>1861</v>
      </c>
      <c r="H316" t="s">
        <v>1847</v>
      </c>
      <c r="I316" t="s">
        <v>11</v>
      </c>
      <c r="J316" t="s">
        <v>25</v>
      </c>
      <c r="K316" t="s">
        <v>349</v>
      </c>
      <c r="L316" t="s">
        <v>1863</v>
      </c>
      <c r="M316" s="93">
        <v>0</v>
      </c>
      <c r="O316" s="94">
        <v>514.95000000000005</v>
      </c>
      <c r="P316" s="88" t="s">
        <v>1440</v>
      </c>
      <c r="Q316" t="s">
        <v>1285</v>
      </c>
    </row>
    <row r="317" spans="1:17" s="88" customFormat="1" x14ac:dyDescent="0.25">
      <c r="A317" t="s">
        <v>1845</v>
      </c>
      <c r="B317" t="s">
        <v>1846</v>
      </c>
      <c r="C317" t="s">
        <v>1847</v>
      </c>
      <c r="D317" t="s">
        <v>1845</v>
      </c>
      <c r="E317" t="s">
        <v>1859</v>
      </c>
      <c r="F317" t="s">
        <v>1860</v>
      </c>
      <c r="G317" t="s">
        <v>1861</v>
      </c>
      <c r="H317" t="s">
        <v>1847</v>
      </c>
      <c r="I317" t="s">
        <v>503</v>
      </c>
      <c r="J317" t="s">
        <v>12</v>
      </c>
      <c r="K317" t="s">
        <v>369</v>
      </c>
      <c r="L317" t="s">
        <v>1864</v>
      </c>
      <c r="M317" s="93">
        <v>0</v>
      </c>
      <c r="O317" s="94">
        <v>7.4</v>
      </c>
      <c r="P317" s="88">
        <v>24.2</v>
      </c>
      <c r="Q317" t="s">
        <v>1285</v>
      </c>
    </row>
    <row r="318" spans="1:17" s="88" customFormat="1" x14ac:dyDescent="0.25">
      <c r="A318" t="s">
        <v>1845</v>
      </c>
      <c r="B318" t="s">
        <v>1846</v>
      </c>
      <c r="C318" t="s">
        <v>1847</v>
      </c>
      <c r="D318" t="s">
        <v>1845</v>
      </c>
      <c r="E318" t="s">
        <v>1859</v>
      </c>
      <c r="F318" t="s">
        <v>1865</v>
      </c>
      <c r="G318" t="s">
        <v>1866</v>
      </c>
      <c r="H318" t="s">
        <v>1847</v>
      </c>
      <c r="I318" t="s">
        <v>503</v>
      </c>
      <c r="J318" t="s">
        <v>6</v>
      </c>
      <c r="K318" t="s">
        <v>367</v>
      </c>
      <c r="L318" t="s">
        <v>1867</v>
      </c>
      <c r="M318" s="93">
        <v>0</v>
      </c>
      <c r="O318" s="94">
        <v>5.0599999999999996</v>
      </c>
      <c r="P318" s="88">
        <v>18.29</v>
      </c>
      <c r="Q318" t="s">
        <v>1285</v>
      </c>
    </row>
    <row r="319" spans="1:17" s="88" customFormat="1" x14ac:dyDescent="0.25">
      <c r="A319" t="s">
        <v>1845</v>
      </c>
      <c r="B319" t="s">
        <v>1846</v>
      </c>
      <c r="C319" t="s">
        <v>1847</v>
      </c>
      <c r="D319" t="s">
        <v>1845</v>
      </c>
      <c r="E319" t="s">
        <v>1859</v>
      </c>
      <c r="F319" t="s">
        <v>1868</v>
      </c>
      <c r="G319" t="s">
        <v>1869</v>
      </c>
      <c r="H319" t="s">
        <v>1847</v>
      </c>
      <c r="I319" t="s">
        <v>12</v>
      </c>
      <c r="J319" t="s">
        <v>28</v>
      </c>
      <c r="K319" t="s">
        <v>358</v>
      </c>
      <c r="L319" t="s">
        <v>1870</v>
      </c>
      <c r="M319" s="93">
        <v>0</v>
      </c>
      <c r="O319" s="94">
        <v>126.69</v>
      </c>
      <c r="P319" s="88">
        <v>679</v>
      </c>
      <c r="Q319" t="s">
        <v>1285</v>
      </c>
    </row>
    <row r="320" spans="1:17" s="88" customFormat="1" x14ac:dyDescent="0.25">
      <c r="A320" t="s">
        <v>1845</v>
      </c>
      <c r="B320" t="s">
        <v>1846</v>
      </c>
      <c r="C320" t="s">
        <v>1847</v>
      </c>
      <c r="D320" t="s">
        <v>1845</v>
      </c>
      <c r="E320" t="s">
        <v>1859</v>
      </c>
      <c r="F320" t="s">
        <v>1868</v>
      </c>
      <c r="G320" t="s">
        <v>1869</v>
      </c>
      <c r="H320" t="s">
        <v>1847</v>
      </c>
      <c r="I320" t="s">
        <v>503</v>
      </c>
      <c r="J320" t="s">
        <v>180</v>
      </c>
      <c r="K320" t="s">
        <v>372</v>
      </c>
      <c r="L320" t="s">
        <v>1871</v>
      </c>
      <c r="M320" s="93">
        <v>0</v>
      </c>
      <c r="O320" s="94">
        <v>13.42</v>
      </c>
      <c r="P320" s="88">
        <v>48.02</v>
      </c>
      <c r="Q320" t="s">
        <v>1285</v>
      </c>
    </row>
    <row r="321" spans="1:17" s="88" customFormat="1" x14ac:dyDescent="0.25">
      <c r="A321" t="s">
        <v>1845</v>
      </c>
      <c r="B321" t="s">
        <v>1846</v>
      </c>
      <c r="C321" t="s">
        <v>1847</v>
      </c>
      <c r="D321" t="s">
        <v>1845</v>
      </c>
      <c r="E321" t="s">
        <v>1859</v>
      </c>
      <c r="F321" t="s">
        <v>1872</v>
      </c>
      <c r="G321" t="s">
        <v>1873</v>
      </c>
      <c r="H321" t="s">
        <v>1847</v>
      </c>
      <c r="I321" t="s">
        <v>12</v>
      </c>
      <c r="J321" t="s">
        <v>28</v>
      </c>
      <c r="K321" t="s">
        <v>358</v>
      </c>
      <c r="L321" t="s">
        <v>1874</v>
      </c>
      <c r="M321" s="93">
        <v>0</v>
      </c>
      <c r="O321" s="94">
        <v>126.69</v>
      </c>
      <c r="P321" s="88">
        <v>679</v>
      </c>
      <c r="Q321" t="s">
        <v>1285</v>
      </c>
    </row>
    <row r="322" spans="1:17" s="88" customFormat="1" x14ac:dyDescent="0.25">
      <c r="A322" t="s">
        <v>1845</v>
      </c>
      <c r="B322" t="s">
        <v>1846</v>
      </c>
      <c r="C322" t="s">
        <v>1847</v>
      </c>
      <c r="D322" t="s">
        <v>1845</v>
      </c>
      <c r="E322" t="s">
        <v>1859</v>
      </c>
      <c r="F322" t="s">
        <v>1875</v>
      </c>
      <c r="G322" t="s">
        <v>1876</v>
      </c>
      <c r="H322" t="s">
        <v>1847</v>
      </c>
      <c r="I322" t="s">
        <v>503</v>
      </c>
      <c r="J322" t="s">
        <v>6</v>
      </c>
      <c r="K322" t="s">
        <v>367</v>
      </c>
      <c r="L322" t="s">
        <v>1877</v>
      </c>
      <c r="M322" s="93">
        <v>0</v>
      </c>
      <c r="O322" s="94">
        <v>5.0599999999999996</v>
      </c>
      <c r="P322" s="88">
        <v>18.29</v>
      </c>
      <c r="Q322" t="s">
        <v>1285</v>
      </c>
    </row>
    <row r="323" spans="1:17" s="88" customFormat="1" x14ac:dyDescent="0.25">
      <c r="A323" t="s">
        <v>1845</v>
      </c>
      <c r="B323" t="s">
        <v>1846</v>
      </c>
      <c r="C323" t="s">
        <v>1847</v>
      </c>
      <c r="D323" t="s">
        <v>1845</v>
      </c>
      <c r="E323" t="s">
        <v>1859</v>
      </c>
      <c r="F323" t="s">
        <v>1875</v>
      </c>
      <c r="G323" t="s">
        <v>1876</v>
      </c>
      <c r="H323" t="s">
        <v>1847</v>
      </c>
      <c r="I323" t="s">
        <v>503</v>
      </c>
      <c r="J323" t="s">
        <v>12</v>
      </c>
      <c r="K323" t="s">
        <v>369</v>
      </c>
      <c r="L323" t="s">
        <v>1878</v>
      </c>
      <c r="M323" s="93">
        <v>0</v>
      </c>
      <c r="O323" s="94">
        <v>7.4</v>
      </c>
      <c r="P323" s="88">
        <v>24.2</v>
      </c>
      <c r="Q323" t="s">
        <v>1285</v>
      </c>
    </row>
    <row r="324" spans="1:17" s="88" customFormat="1" x14ac:dyDescent="0.25">
      <c r="A324" t="s">
        <v>1845</v>
      </c>
      <c r="B324" t="s">
        <v>1846</v>
      </c>
      <c r="C324" t="s">
        <v>1847</v>
      </c>
      <c r="D324" t="s">
        <v>1845</v>
      </c>
      <c r="E324" t="s">
        <v>1859</v>
      </c>
      <c r="F324" t="s">
        <v>1875</v>
      </c>
      <c r="G324" t="s">
        <v>1876</v>
      </c>
      <c r="H324" t="s">
        <v>1847</v>
      </c>
      <c r="I324" t="s">
        <v>503</v>
      </c>
      <c r="J324" t="s">
        <v>180</v>
      </c>
      <c r="K324" t="s">
        <v>372</v>
      </c>
      <c r="L324" t="s">
        <v>1879</v>
      </c>
      <c r="M324" s="93">
        <v>0</v>
      </c>
      <c r="O324" s="94">
        <v>13.42</v>
      </c>
      <c r="P324" s="88">
        <v>48.02</v>
      </c>
      <c r="Q324" t="s">
        <v>1285</v>
      </c>
    </row>
    <row r="325" spans="1:17" s="88" customFormat="1" x14ac:dyDescent="0.25">
      <c r="A325" t="s">
        <v>1845</v>
      </c>
      <c r="B325" t="s">
        <v>1846</v>
      </c>
      <c r="C325" t="s">
        <v>1847</v>
      </c>
      <c r="D325" t="s">
        <v>1845</v>
      </c>
      <c r="E325" t="s">
        <v>1859</v>
      </c>
      <c r="F325" t="s">
        <v>1875</v>
      </c>
      <c r="G325" t="s">
        <v>1876</v>
      </c>
      <c r="H325" t="s">
        <v>1847</v>
      </c>
      <c r="I325" t="s">
        <v>503</v>
      </c>
      <c r="J325" t="s">
        <v>223</v>
      </c>
      <c r="K325" t="s">
        <v>373</v>
      </c>
      <c r="L325" t="s">
        <v>1880</v>
      </c>
      <c r="M325" s="93">
        <v>0</v>
      </c>
      <c r="O325" s="94">
        <v>9.74</v>
      </c>
      <c r="P325" s="88">
        <v>34.67</v>
      </c>
      <c r="Q325" t="s">
        <v>1285</v>
      </c>
    </row>
    <row r="326" spans="1:17" s="88" customFormat="1" x14ac:dyDescent="0.25">
      <c r="A326" t="s">
        <v>1881</v>
      </c>
      <c r="B326" t="s">
        <v>1882</v>
      </c>
      <c r="C326" t="s">
        <v>1882</v>
      </c>
      <c r="D326" t="s">
        <v>1881</v>
      </c>
      <c r="E326" t="s">
        <v>1883</v>
      </c>
      <c r="F326" t="s">
        <v>1884</v>
      </c>
      <c r="G326" t="s">
        <v>1885</v>
      </c>
      <c r="H326" t="s">
        <v>1886</v>
      </c>
      <c r="I326" t="s">
        <v>180</v>
      </c>
      <c r="J326" t="s">
        <v>1547</v>
      </c>
      <c r="K326" t="s">
        <v>1548</v>
      </c>
      <c r="L326" t="s">
        <v>1887</v>
      </c>
      <c r="M326" s="93">
        <v>284.95999999999998</v>
      </c>
      <c r="N326">
        <v>284.95999999999998</v>
      </c>
      <c r="O326" s="94" t="s">
        <v>1440</v>
      </c>
      <c r="P326" s="88" t="s">
        <v>1440</v>
      </c>
      <c r="Q326" t="s">
        <v>1285</v>
      </c>
    </row>
    <row r="327" spans="1:17" s="88" customFormat="1" x14ac:dyDescent="0.25">
      <c r="A327" t="s">
        <v>1881</v>
      </c>
      <c r="B327" t="s">
        <v>1882</v>
      </c>
      <c r="C327" t="s">
        <v>1882</v>
      </c>
      <c r="D327" t="s">
        <v>1881</v>
      </c>
      <c r="E327" t="s">
        <v>1883</v>
      </c>
      <c r="F327" t="s">
        <v>1884</v>
      </c>
      <c r="G327" t="s">
        <v>1885</v>
      </c>
      <c r="H327" t="s">
        <v>1886</v>
      </c>
      <c r="I327" t="s">
        <v>180</v>
      </c>
      <c r="J327" t="s">
        <v>1547</v>
      </c>
      <c r="K327" t="s">
        <v>1548</v>
      </c>
      <c r="L327" t="s">
        <v>1887</v>
      </c>
      <c r="M327" s="93">
        <v>285.12</v>
      </c>
      <c r="N327">
        <v>285.12</v>
      </c>
      <c r="O327" s="94" t="s">
        <v>1440</v>
      </c>
      <c r="P327" s="88" t="s">
        <v>1440</v>
      </c>
      <c r="Q327" t="s">
        <v>1285</v>
      </c>
    </row>
    <row r="328" spans="1:17" s="88" customFormat="1" x14ac:dyDescent="0.25">
      <c r="A328" t="s">
        <v>1881</v>
      </c>
      <c r="B328" t="s">
        <v>1882</v>
      </c>
      <c r="C328" t="s">
        <v>1882</v>
      </c>
      <c r="D328" t="s">
        <v>1881</v>
      </c>
      <c r="E328" t="s">
        <v>1883</v>
      </c>
      <c r="F328" t="s">
        <v>1888</v>
      </c>
      <c r="G328" t="s">
        <v>1889</v>
      </c>
      <c r="H328" t="s">
        <v>1886</v>
      </c>
      <c r="I328" t="s">
        <v>180</v>
      </c>
      <c r="J328" t="s">
        <v>1547</v>
      </c>
      <c r="K328" t="s">
        <v>1548</v>
      </c>
      <c r="L328" t="s">
        <v>1890</v>
      </c>
      <c r="M328" s="93">
        <v>285.02</v>
      </c>
      <c r="N328">
        <v>285.02</v>
      </c>
      <c r="O328" s="94" t="s">
        <v>1440</v>
      </c>
      <c r="P328" s="88" t="s">
        <v>1440</v>
      </c>
      <c r="Q328" t="s">
        <v>1285</v>
      </c>
    </row>
    <row r="329" spans="1:17" s="88" customFormat="1" x14ac:dyDescent="0.25">
      <c r="A329" t="s">
        <v>1881</v>
      </c>
      <c r="B329" t="s">
        <v>1882</v>
      </c>
      <c r="C329" t="s">
        <v>1882</v>
      </c>
      <c r="D329" t="s">
        <v>1881</v>
      </c>
      <c r="E329" t="s">
        <v>1883</v>
      </c>
      <c r="F329" t="s">
        <v>1888</v>
      </c>
      <c r="G329" t="s">
        <v>1889</v>
      </c>
      <c r="H329" t="s">
        <v>1886</v>
      </c>
      <c r="I329" t="s">
        <v>180</v>
      </c>
      <c r="J329" t="s">
        <v>1547</v>
      </c>
      <c r="K329" t="s">
        <v>1548</v>
      </c>
      <c r="L329" t="s">
        <v>1890</v>
      </c>
      <c r="M329" s="93">
        <v>284.99</v>
      </c>
      <c r="N329">
        <v>284.99</v>
      </c>
      <c r="O329" s="94" t="s">
        <v>1440</v>
      </c>
      <c r="P329" s="88" t="s">
        <v>1440</v>
      </c>
      <c r="Q329" t="s">
        <v>1285</v>
      </c>
    </row>
    <row r="330" spans="1:17" s="88" customFormat="1" x14ac:dyDescent="0.25">
      <c r="A330" t="s">
        <v>1881</v>
      </c>
      <c r="B330" t="s">
        <v>1891</v>
      </c>
      <c r="C330" t="s">
        <v>1891</v>
      </c>
      <c r="D330" t="s">
        <v>1881</v>
      </c>
      <c r="E330" t="s">
        <v>1892</v>
      </c>
      <c r="F330" t="s">
        <v>1893</v>
      </c>
      <c r="G330" t="s">
        <v>1894</v>
      </c>
      <c r="H330" t="s">
        <v>1886</v>
      </c>
      <c r="I330" t="s">
        <v>180</v>
      </c>
      <c r="J330" t="s">
        <v>1547</v>
      </c>
      <c r="K330" t="s">
        <v>1548</v>
      </c>
      <c r="L330" t="s">
        <v>1895</v>
      </c>
      <c r="M330" s="93">
        <v>241.94</v>
      </c>
      <c r="N330">
        <v>241.94</v>
      </c>
      <c r="O330" s="94" t="s">
        <v>1440</v>
      </c>
      <c r="P330" s="88" t="s">
        <v>1440</v>
      </c>
      <c r="Q330" t="s">
        <v>1285</v>
      </c>
    </row>
    <row r="331" spans="1:17" s="88" customFormat="1" x14ac:dyDescent="0.25">
      <c r="A331" t="s">
        <v>1881</v>
      </c>
      <c r="B331" t="s">
        <v>1891</v>
      </c>
      <c r="C331" t="s">
        <v>1891</v>
      </c>
      <c r="D331" t="s">
        <v>1881</v>
      </c>
      <c r="E331" t="s">
        <v>1892</v>
      </c>
      <c r="F331" t="s">
        <v>1893</v>
      </c>
      <c r="G331" t="s">
        <v>1894</v>
      </c>
      <c r="H331" t="s">
        <v>1886</v>
      </c>
      <c r="I331" t="s">
        <v>180</v>
      </c>
      <c r="J331" t="s">
        <v>1547</v>
      </c>
      <c r="K331" t="s">
        <v>1548</v>
      </c>
      <c r="L331" t="s">
        <v>1895</v>
      </c>
      <c r="M331" s="93">
        <v>241.9</v>
      </c>
      <c r="N331">
        <v>241.9</v>
      </c>
      <c r="O331" s="94" t="s">
        <v>1440</v>
      </c>
      <c r="P331" s="88" t="s">
        <v>1440</v>
      </c>
      <c r="Q331" t="s">
        <v>1285</v>
      </c>
    </row>
    <row r="332" spans="1:17" s="88" customFormat="1" x14ac:dyDescent="0.25">
      <c r="A332" t="s">
        <v>1881</v>
      </c>
      <c r="B332" t="s">
        <v>1896</v>
      </c>
      <c r="C332" t="s">
        <v>1896</v>
      </c>
      <c r="D332" t="s">
        <v>1881</v>
      </c>
      <c r="E332" t="s">
        <v>1897</v>
      </c>
      <c r="F332" t="s">
        <v>1898</v>
      </c>
      <c r="G332" t="s">
        <v>1899</v>
      </c>
      <c r="H332" t="s">
        <v>1886</v>
      </c>
      <c r="I332" t="s">
        <v>503</v>
      </c>
      <c r="J332" t="s">
        <v>6</v>
      </c>
      <c r="K332" t="s">
        <v>367</v>
      </c>
      <c r="L332" t="s">
        <v>1900</v>
      </c>
      <c r="M332" s="93">
        <v>3.92</v>
      </c>
      <c r="N332">
        <v>3.92</v>
      </c>
      <c r="O332" s="94">
        <v>5.0599999999999996</v>
      </c>
      <c r="P332" s="88">
        <v>18.29</v>
      </c>
      <c r="Q332" t="s">
        <v>1285</v>
      </c>
    </row>
    <row r="333" spans="1:17" s="88" customFormat="1" x14ac:dyDescent="0.25">
      <c r="A333" t="s">
        <v>1881</v>
      </c>
      <c r="B333" t="s">
        <v>1896</v>
      </c>
      <c r="C333" t="s">
        <v>1896</v>
      </c>
      <c r="D333" t="s">
        <v>1881</v>
      </c>
      <c r="E333" t="s">
        <v>1897</v>
      </c>
      <c r="F333" t="s">
        <v>1898</v>
      </c>
      <c r="G333" t="s">
        <v>1899</v>
      </c>
      <c r="H333" t="s">
        <v>1886</v>
      </c>
      <c r="I333" t="s">
        <v>503</v>
      </c>
      <c r="J333" t="s">
        <v>12</v>
      </c>
      <c r="K333" t="s">
        <v>369</v>
      </c>
      <c r="L333" t="s">
        <v>1901</v>
      </c>
      <c r="M333" s="93">
        <v>3.47</v>
      </c>
      <c r="N333">
        <v>3.47</v>
      </c>
      <c r="O333" s="94">
        <v>7.4</v>
      </c>
      <c r="P333" s="88">
        <v>24.2</v>
      </c>
      <c r="Q333" t="s">
        <v>1285</v>
      </c>
    </row>
    <row r="334" spans="1:17" s="88" customFormat="1" x14ac:dyDescent="0.25">
      <c r="A334" t="s">
        <v>1881</v>
      </c>
      <c r="B334" t="s">
        <v>1896</v>
      </c>
      <c r="C334" t="s">
        <v>1896</v>
      </c>
      <c r="D334" t="s">
        <v>1881</v>
      </c>
      <c r="E334" t="s">
        <v>1897</v>
      </c>
      <c r="F334" t="s">
        <v>1898</v>
      </c>
      <c r="G334" t="s">
        <v>1899</v>
      </c>
      <c r="H334" t="s">
        <v>1886</v>
      </c>
      <c r="I334" t="s">
        <v>503</v>
      </c>
      <c r="J334" t="s">
        <v>223</v>
      </c>
      <c r="K334" t="s">
        <v>373</v>
      </c>
      <c r="L334" t="s">
        <v>1902</v>
      </c>
      <c r="M334" s="93">
        <v>8.6999999999999993</v>
      </c>
      <c r="N334">
        <v>8.6999999999999993</v>
      </c>
      <c r="O334" s="94">
        <v>9.74</v>
      </c>
      <c r="P334" s="88">
        <v>34.67</v>
      </c>
      <c r="Q334" t="s">
        <v>1285</v>
      </c>
    </row>
    <row r="335" spans="1:17" s="88" customFormat="1" x14ac:dyDescent="0.25">
      <c r="A335" t="s">
        <v>1881</v>
      </c>
      <c r="B335" t="s">
        <v>1896</v>
      </c>
      <c r="C335" t="s">
        <v>1896</v>
      </c>
      <c r="D335" t="s">
        <v>1881</v>
      </c>
      <c r="E335" t="s">
        <v>1897</v>
      </c>
      <c r="F335" t="s">
        <v>1898</v>
      </c>
      <c r="G335" t="s">
        <v>1899</v>
      </c>
      <c r="H335" t="s">
        <v>1886</v>
      </c>
      <c r="I335" t="s">
        <v>180</v>
      </c>
      <c r="J335" t="s">
        <v>1547</v>
      </c>
      <c r="K335" t="s">
        <v>1548</v>
      </c>
      <c r="L335" t="s">
        <v>1903</v>
      </c>
      <c r="M335" s="93">
        <v>22.98</v>
      </c>
      <c r="N335">
        <v>22.98</v>
      </c>
      <c r="O335" s="94" t="s">
        <v>1440</v>
      </c>
      <c r="P335" s="88" t="s">
        <v>1440</v>
      </c>
      <c r="Q335" t="s">
        <v>1285</v>
      </c>
    </row>
    <row r="336" spans="1:17" s="88" customFormat="1" x14ac:dyDescent="0.25">
      <c r="A336" t="s">
        <v>1881</v>
      </c>
      <c r="B336" t="s">
        <v>1896</v>
      </c>
      <c r="C336" t="s">
        <v>1896</v>
      </c>
      <c r="D336" t="s">
        <v>1881</v>
      </c>
      <c r="E336">
        <v>3840</v>
      </c>
      <c r="F336" t="s">
        <v>1904</v>
      </c>
      <c r="G336" t="s">
        <v>1905</v>
      </c>
      <c r="H336" t="s">
        <v>1886</v>
      </c>
      <c r="I336" t="s">
        <v>503</v>
      </c>
      <c r="J336" t="s">
        <v>6</v>
      </c>
      <c r="K336" t="s">
        <v>367</v>
      </c>
      <c r="L336" t="s">
        <v>1906</v>
      </c>
      <c r="M336" s="93">
        <v>3.2</v>
      </c>
      <c r="N336">
        <v>3.2</v>
      </c>
      <c r="O336" s="94">
        <v>5.0599999999999996</v>
      </c>
      <c r="P336" s="88">
        <v>18.29</v>
      </c>
      <c r="Q336" t="s">
        <v>1285</v>
      </c>
    </row>
    <row r="337" spans="1:17" s="88" customFormat="1" x14ac:dyDescent="0.25">
      <c r="A337" t="s">
        <v>1881</v>
      </c>
      <c r="B337" t="s">
        <v>1896</v>
      </c>
      <c r="C337" t="s">
        <v>1896</v>
      </c>
      <c r="D337" t="s">
        <v>1881</v>
      </c>
      <c r="E337">
        <v>3840</v>
      </c>
      <c r="F337" t="s">
        <v>1904</v>
      </c>
      <c r="G337" t="s">
        <v>1905</v>
      </c>
      <c r="H337" t="s">
        <v>1886</v>
      </c>
      <c r="I337" t="s">
        <v>503</v>
      </c>
      <c r="J337" t="s">
        <v>12</v>
      </c>
      <c r="K337" t="s">
        <v>369</v>
      </c>
      <c r="L337" t="s">
        <v>1907</v>
      </c>
      <c r="M337" s="93">
        <v>4.1900000000000004</v>
      </c>
      <c r="N337">
        <v>4.1900000000000004</v>
      </c>
      <c r="O337" s="94">
        <v>7.4</v>
      </c>
      <c r="P337" s="88">
        <v>24.2</v>
      </c>
      <c r="Q337" t="s">
        <v>1285</v>
      </c>
    </row>
    <row r="338" spans="1:17" s="88" customFormat="1" x14ac:dyDescent="0.25">
      <c r="A338" t="s">
        <v>1881</v>
      </c>
      <c r="B338" t="s">
        <v>1896</v>
      </c>
      <c r="C338" t="s">
        <v>1896</v>
      </c>
      <c r="D338" t="s">
        <v>1881</v>
      </c>
      <c r="E338">
        <v>3840</v>
      </c>
      <c r="F338" t="s">
        <v>1904</v>
      </c>
      <c r="G338" t="s">
        <v>1905</v>
      </c>
      <c r="H338" t="s">
        <v>1886</v>
      </c>
      <c r="I338" t="s">
        <v>503</v>
      </c>
      <c r="J338" t="s">
        <v>223</v>
      </c>
      <c r="K338" t="s">
        <v>373</v>
      </c>
      <c r="L338" t="s">
        <v>1908</v>
      </c>
      <c r="M338" s="93">
        <v>2.97</v>
      </c>
      <c r="N338">
        <v>2.97</v>
      </c>
      <c r="O338" s="94">
        <v>9.74</v>
      </c>
      <c r="P338" s="88">
        <v>34.67</v>
      </c>
      <c r="Q338" t="s">
        <v>1285</v>
      </c>
    </row>
    <row r="339" spans="1:17" s="88" customFormat="1" x14ac:dyDescent="0.25">
      <c r="A339" t="s">
        <v>1881</v>
      </c>
      <c r="B339" t="s">
        <v>1896</v>
      </c>
      <c r="C339" t="s">
        <v>1896</v>
      </c>
      <c r="D339" t="s">
        <v>1881</v>
      </c>
      <c r="E339">
        <v>3840</v>
      </c>
      <c r="F339" t="s">
        <v>1904</v>
      </c>
      <c r="G339" t="s">
        <v>1905</v>
      </c>
      <c r="H339" t="s">
        <v>1886</v>
      </c>
      <c r="I339" t="s">
        <v>180</v>
      </c>
      <c r="J339" t="s">
        <v>1547</v>
      </c>
      <c r="K339" t="s">
        <v>1548</v>
      </c>
      <c r="L339" t="s">
        <v>1909</v>
      </c>
      <c r="M339" s="93">
        <v>53.66</v>
      </c>
      <c r="N339">
        <v>53.66</v>
      </c>
      <c r="O339" s="94" t="s">
        <v>1440</v>
      </c>
      <c r="P339" s="88" t="s">
        <v>1440</v>
      </c>
      <c r="Q339" t="s">
        <v>1285</v>
      </c>
    </row>
    <row r="340" spans="1:17" s="88" customFormat="1" x14ac:dyDescent="0.25">
      <c r="A340" t="s">
        <v>1881</v>
      </c>
      <c r="B340" t="s">
        <v>1896</v>
      </c>
      <c r="C340" t="s">
        <v>1896</v>
      </c>
      <c r="D340" t="s">
        <v>1881</v>
      </c>
      <c r="E340">
        <v>8978</v>
      </c>
      <c r="F340">
        <v>89781</v>
      </c>
      <c r="G340" t="s">
        <v>1910</v>
      </c>
      <c r="H340" t="s">
        <v>1886</v>
      </c>
      <c r="I340" t="s">
        <v>11</v>
      </c>
      <c r="J340" t="s">
        <v>61</v>
      </c>
      <c r="K340" t="s">
        <v>353</v>
      </c>
      <c r="L340" t="s">
        <v>1911</v>
      </c>
      <c r="M340" s="93">
        <v>375.72</v>
      </c>
      <c r="N340">
        <v>375.72</v>
      </c>
      <c r="O340" s="94">
        <v>408.08</v>
      </c>
      <c r="P340" s="88">
        <v>593</v>
      </c>
      <c r="Q340" t="s">
        <v>1285</v>
      </c>
    </row>
    <row r="341" spans="1:17" s="88" customFormat="1" x14ac:dyDescent="0.25">
      <c r="A341" t="s">
        <v>1881</v>
      </c>
      <c r="B341" t="s">
        <v>1896</v>
      </c>
      <c r="C341" t="s">
        <v>1896</v>
      </c>
      <c r="D341" t="s">
        <v>1881</v>
      </c>
      <c r="E341">
        <v>8978</v>
      </c>
      <c r="F341" t="s">
        <v>1912</v>
      </c>
      <c r="G341" t="s">
        <v>1910</v>
      </c>
      <c r="H341" t="s">
        <v>1886</v>
      </c>
      <c r="I341" t="s">
        <v>503</v>
      </c>
      <c r="J341" t="s">
        <v>180</v>
      </c>
      <c r="K341" t="s">
        <v>372</v>
      </c>
      <c r="L341" t="s">
        <v>1913</v>
      </c>
      <c r="M341" s="93">
        <v>8.58</v>
      </c>
      <c r="N341">
        <v>8.58</v>
      </c>
      <c r="O341" s="94">
        <v>13.42</v>
      </c>
      <c r="P341" s="88">
        <v>48.02</v>
      </c>
      <c r="Q341" t="s">
        <v>1285</v>
      </c>
    </row>
    <row r="342" spans="1:17" s="88" customFormat="1" x14ac:dyDescent="0.25">
      <c r="A342" t="s">
        <v>1881</v>
      </c>
      <c r="B342" t="s">
        <v>1896</v>
      </c>
      <c r="C342" t="s">
        <v>1896</v>
      </c>
      <c r="D342" t="s">
        <v>1881</v>
      </c>
      <c r="E342">
        <v>8978</v>
      </c>
      <c r="F342">
        <v>89781</v>
      </c>
      <c r="G342" t="s">
        <v>1910</v>
      </c>
      <c r="H342" t="s">
        <v>1886</v>
      </c>
      <c r="I342" t="s">
        <v>180</v>
      </c>
      <c r="J342" t="s">
        <v>61</v>
      </c>
      <c r="K342" t="s">
        <v>1914</v>
      </c>
      <c r="L342" t="s">
        <v>1915</v>
      </c>
      <c r="M342" s="93">
        <v>52.02</v>
      </c>
      <c r="N342">
        <v>52.02</v>
      </c>
      <c r="O342" s="94" t="s">
        <v>1440</v>
      </c>
      <c r="P342" s="88" t="s">
        <v>1440</v>
      </c>
      <c r="Q342" t="s">
        <v>1285</v>
      </c>
    </row>
    <row r="343" spans="1:17" s="88" customFormat="1" x14ac:dyDescent="0.25">
      <c r="A343" t="s">
        <v>1881</v>
      </c>
      <c r="B343" t="s">
        <v>1896</v>
      </c>
      <c r="C343" t="s">
        <v>1896</v>
      </c>
      <c r="D343" t="s">
        <v>1881</v>
      </c>
      <c r="E343">
        <v>3839</v>
      </c>
      <c r="F343">
        <v>38391</v>
      </c>
      <c r="G343" t="s">
        <v>1916</v>
      </c>
      <c r="H343" t="s">
        <v>1886</v>
      </c>
      <c r="I343" t="s">
        <v>11</v>
      </c>
      <c r="J343" t="s">
        <v>74</v>
      </c>
      <c r="K343" t="s">
        <v>355</v>
      </c>
      <c r="L343" t="s">
        <v>1917</v>
      </c>
      <c r="M343" s="93">
        <v>198.04</v>
      </c>
      <c r="N343">
        <v>198.04</v>
      </c>
      <c r="O343" s="94">
        <v>199.04</v>
      </c>
      <c r="P343" s="88">
        <v>374</v>
      </c>
      <c r="Q343" t="s">
        <v>1285</v>
      </c>
    </row>
    <row r="344" spans="1:17" s="88" customFormat="1" x14ac:dyDescent="0.25">
      <c r="A344" t="s">
        <v>1881</v>
      </c>
      <c r="B344" t="s">
        <v>1896</v>
      </c>
      <c r="C344" t="s">
        <v>1896</v>
      </c>
      <c r="D344" t="s">
        <v>1881</v>
      </c>
      <c r="E344">
        <v>3839</v>
      </c>
      <c r="F344">
        <v>38391</v>
      </c>
      <c r="G344" t="s">
        <v>1916</v>
      </c>
      <c r="H344" t="s">
        <v>1886</v>
      </c>
      <c r="I344" t="s">
        <v>180</v>
      </c>
      <c r="J344" t="s">
        <v>61</v>
      </c>
      <c r="K344" t="s">
        <v>1914</v>
      </c>
      <c r="L344" t="s">
        <v>1918</v>
      </c>
      <c r="M344" s="93">
        <v>60.03</v>
      </c>
      <c r="N344">
        <v>60.03</v>
      </c>
      <c r="O344" s="94" t="s">
        <v>1440</v>
      </c>
      <c r="P344" s="88" t="s">
        <v>1440</v>
      </c>
      <c r="Q344" t="s">
        <v>1285</v>
      </c>
    </row>
    <row r="345" spans="1:17" s="88" customFormat="1" x14ac:dyDescent="0.25">
      <c r="A345" t="s">
        <v>1881</v>
      </c>
      <c r="B345" t="s">
        <v>1896</v>
      </c>
      <c r="C345" t="s">
        <v>1896</v>
      </c>
      <c r="D345" t="s">
        <v>1881</v>
      </c>
      <c r="E345">
        <v>3885</v>
      </c>
      <c r="F345">
        <v>38851</v>
      </c>
      <c r="G345" t="s">
        <v>1919</v>
      </c>
      <c r="H345" t="s">
        <v>1886</v>
      </c>
      <c r="I345" t="s">
        <v>11</v>
      </c>
      <c r="J345" t="s">
        <v>74</v>
      </c>
      <c r="K345" t="s">
        <v>355</v>
      </c>
      <c r="L345" t="s">
        <v>1920</v>
      </c>
      <c r="M345" s="93">
        <v>219</v>
      </c>
      <c r="N345">
        <v>219</v>
      </c>
      <c r="O345" s="94">
        <v>199.04</v>
      </c>
      <c r="P345" s="88">
        <v>374</v>
      </c>
      <c r="Q345" t="s">
        <v>1285</v>
      </c>
    </row>
    <row r="346" spans="1:17" s="88" customFormat="1" x14ac:dyDescent="0.25">
      <c r="A346" t="s">
        <v>1881</v>
      </c>
      <c r="B346" t="s">
        <v>1896</v>
      </c>
      <c r="C346" t="s">
        <v>1896</v>
      </c>
      <c r="D346" t="s">
        <v>1881</v>
      </c>
      <c r="E346">
        <v>3885</v>
      </c>
      <c r="F346">
        <v>38851</v>
      </c>
      <c r="G346" t="s">
        <v>1919</v>
      </c>
      <c r="H346" t="s">
        <v>1886</v>
      </c>
      <c r="I346" t="s">
        <v>180</v>
      </c>
      <c r="J346" t="s">
        <v>61</v>
      </c>
      <c r="K346" t="s">
        <v>1914</v>
      </c>
      <c r="L346" t="s">
        <v>1921</v>
      </c>
      <c r="M346" s="93">
        <v>25.12</v>
      </c>
      <c r="N346">
        <v>25.12</v>
      </c>
      <c r="O346" s="94" t="s">
        <v>1440</v>
      </c>
      <c r="P346" s="88" t="s">
        <v>1440</v>
      </c>
      <c r="Q346" t="s">
        <v>1285</v>
      </c>
    </row>
    <row r="347" spans="1:17" s="88" customFormat="1" x14ac:dyDescent="0.25">
      <c r="A347" t="s">
        <v>1881</v>
      </c>
      <c r="B347" t="s">
        <v>1896</v>
      </c>
      <c r="C347" t="s">
        <v>1896</v>
      </c>
      <c r="D347" t="s">
        <v>1881</v>
      </c>
      <c r="E347">
        <v>8991</v>
      </c>
      <c r="F347">
        <v>89911</v>
      </c>
      <c r="G347" t="s">
        <v>1922</v>
      </c>
      <c r="H347" t="s">
        <v>1886</v>
      </c>
      <c r="I347" t="s">
        <v>11</v>
      </c>
      <c r="J347" t="s">
        <v>74</v>
      </c>
      <c r="K347" t="s">
        <v>355</v>
      </c>
      <c r="L347" t="s">
        <v>1923</v>
      </c>
      <c r="M347" s="93">
        <v>249.42</v>
      </c>
      <c r="N347">
        <v>249.42</v>
      </c>
      <c r="O347" s="94">
        <v>199.04</v>
      </c>
      <c r="P347" s="88">
        <v>374</v>
      </c>
      <c r="Q347" t="s">
        <v>1285</v>
      </c>
    </row>
    <row r="348" spans="1:17" s="88" customFormat="1" x14ac:dyDescent="0.25">
      <c r="A348" t="s">
        <v>1881</v>
      </c>
      <c r="B348" t="s">
        <v>1896</v>
      </c>
      <c r="C348" t="s">
        <v>1896</v>
      </c>
      <c r="D348" t="s">
        <v>1881</v>
      </c>
      <c r="E348">
        <v>8991</v>
      </c>
      <c r="F348">
        <v>89911</v>
      </c>
      <c r="G348" t="s">
        <v>1922</v>
      </c>
      <c r="H348" t="s">
        <v>1886</v>
      </c>
      <c r="I348" t="s">
        <v>180</v>
      </c>
      <c r="J348" t="s">
        <v>61</v>
      </c>
      <c r="K348" t="s">
        <v>1914</v>
      </c>
      <c r="L348" t="s">
        <v>1924</v>
      </c>
      <c r="M348" s="93">
        <v>31.63</v>
      </c>
      <c r="N348">
        <v>31.63</v>
      </c>
      <c r="O348" s="94" t="s">
        <v>1440</v>
      </c>
      <c r="P348" s="88" t="s">
        <v>1440</v>
      </c>
      <c r="Q348" t="s">
        <v>1285</v>
      </c>
    </row>
    <row r="349" spans="1:17" s="88" customFormat="1" x14ac:dyDescent="0.25">
      <c r="A349" t="s">
        <v>1881</v>
      </c>
      <c r="B349" t="s">
        <v>1896</v>
      </c>
      <c r="C349" t="s">
        <v>1896</v>
      </c>
      <c r="D349" t="s">
        <v>1881</v>
      </c>
      <c r="E349" t="s">
        <v>1925</v>
      </c>
      <c r="F349" t="s">
        <v>1926</v>
      </c>
      <c r="G349" t="s">
        <v>1927</v>
      </c>
      <c r="H349" t="s">
        <v>1886</v>
      </c>
      <c r="I349" t="s">
        <v>11</v>
      </c>
      <c r="J349" t="s">
        <v>74</v>
      </c>
      <c r="K349" t="s">
        <v>355</v>
      </c>
      <c r="L349" t="s">
        <v>1928</v>
      </c>
      <c r="M349" s="93">
        <v>251.53</v>
      </c>
      <c r="N349">
        <v>251.53</v>
      </c>
      <c r="O349" s="94">
        <v>199.04</v>
      </c>
      <c r="P349" s="88">
        <v>374</v>
      </c>
      <c r="Q349" t="s">
        <v>1285</v>
      </c>
    </row>
    <row r="350" spans="1:17" s="88" customFormat="1" x14ac:dyDescent="0.25">
      <c r="A350" t="s">
        <v>1881</v>
      </c>
      <c r="B350" t="s">
        <v>1896</v>
      </c>
      <c r="C350" t="s">
        <v>1896</v>
      </c>
      <c r="D350" t="s">
        <v>1881</v>
      </c>
      <c r="E350" t="s">
        <v>1925</v>
      </c>
      <c r="F350" t="s">
        <v>1926</v>
      </c>
      <c r="G350" t="s">
        <v>1927</v>
      </c>
      <c r="H350" t="s">
        <v>1886</v>
      </c>
      <c r="I350" t="s">
        <v>180</v>
      </c>
      <c r="J350" t="s">
        <v>61</v>
      </c>
      <c r="K350" t="s">
        <v>1914</v>
      </c>
      <c r="L350" t="s">
        <v>1929</v>
      </c>
      <c r="M350" s="93">
        <v>32.270000000000003</v>
      </c>
      <c r="N350">
        <v>32.270000000000003</v>
      </c>
      <c r="O350" s="94" t="s">
        <v>1440</v>
      </c>
      <c r="P350" s="88" t="s">
        <v>1440</v>
      </c>
      <c r="Q350" t="s">
        <v>1285</v>
      </c>
    </row>
    <row r="351" spans="1:17" s="88" customFormat="1" x14ac:dyDescent="0.25">
      <c r="A351" t="s">
        <v>1930</v>
      </c>
      <c r="B351" t="s">
        <v>1931</v>
      </c>
      <c r="C351" t="s">
        <v>1932</v>
      </c>
      <c r="D351" t="s">
        <v>1930</v>
      </c>
      <c r="E351" t="s">
        <v>1933</v>
      </c>
      <c r="F351" t="s">
        <v>1934</v>
      </c>
      <c r="G351" t="s">
        <v>1935</v>
      </c>
      <c r="H351" t="s">
        <v>1886</v>
      </c>
      <c r="I351" t="s">
        <v>503</v>
      </c>
      <c r="J351" t="s">
        <v>6</v>
      </c>
      <c r="K351" t="s">
        <v>367</v>
      </c>
      <c r="L351" t="s">
        <v>1936</v>
      </c>
      <c r="M351" s="93">
        <v>2.33</v>
      </c>
      <c r="N351">
        <v>2.33</v>
      </c>
      <c r="O351" s="94">
        <v>5.0599999999999996</v>
      </c>
      <c r="P351" s="88">
        <v>18.29</v>
      </c>
      <c r="Q351" t="s">
        <v>1285</v>
      </c>
    </row>
    <row r="352" spans="1:17" s="88" customFormat="1" x14ac:dyDescent="0.25">
      <c r="A352" t="s">
        <v>1930</v>
      </c>
      <c r="B352" t="s">
        <v>1931</v>
      </c>
      <c r="C352" t="s">
        <v>1932</v>
      </c>
      <c r="D352" t="s">
        <v>1930</v>
      </c>
      <c r="E352" t="s">
        <v>1933</v>
      </c>
      <c r="F352" t="s">
        <v>1934</v>
      </c>
      <c r="G352" t="s">
        <v>1935</v>
      </c>
      <c r="H352" t="s">
        <v>1886</v>
      </c>
      <c r="I352" t="s">
        <v>503</v>
      </c>
      <c r="J352" t="s">
        <v>12</v>
      </c>
      <c r="K352" t="s">
        <v>369</v>
      </c>
      <c r="L352" t="s">
        <v>1937</v>
      </c>
      <c r="M352" s="93">
        <v>3.08</v>
      </c>
      <c r="N352">
        <v>3.08</v>
      </c>
      <c r="O352" s="94">
        <v>7.4</v>
      </c>
      <c r="P352" s="88">
        <v>24.2</v>
      </c>
      <c r="Q352" t="s">
        <v>1285</v>
      </c>
    </row>
    <row r="353" spans="1:17" s="88" customFormat="1" x14ac:dyDescent="0.25">
      <c r="A353" t="s">
        <v>1930</v>
      </c>
      <c r="B353" t="s">
        <v>1931</v>
      </c>
      <c r="C353" t="s">
        <v>1932</v>
      </c>
      <c r="D353" t="s">
        <v>1930</v>
      </c>
      <c r="E353" t="s">
        <v>1933</v>
      </c>
      <c r="F353" t="s">
        <v>1934</v>
      </c>
      <c r="G353" t="s">
        <v>1935</v>
      </c>
      <c r="H353" t="s">
        <v>1886</v>
      </c>
      <c r="I353" t="s">
        <v>503</v>
      </c>
      <c r="J353" t="s">
        <v>180</v>
      </c>
      <c r="K353" t="s">
        <v>372</v>
      </c>
      <c r="L353" t="s">
        <v>1938</v>
      </c>
      <c r="M353" s="93">
        <v>5.27</v>
      </c>
      <c r="N353">
        <v>5.27</v>
      </c>
      <c r="O353" s="94">
        <v>13.42</v>
      </c>
      <c r="P353" s="88">
        <v>48.02</v>
      </c>
      <c r="Q353" t="s">
        <v>1285</v>
      </c>
    </row>
    <row r="354" spans="1:17" s="88" customFormat="1" x14ac:dyDescent="0.25">
      <c r="A354" t="s">
        <v>1930</v>
      </c>
      <c r="B354" t="s">
        <v>1931</v>
      </c>
      <c r="C354" t="s">
        <v>1932</v>
      </c>
      <c r="D354" t="s">
        <v>1930</v>
      </c>
      <c r="E354" t="s">
        <v>1933</v>
      </c>
      <c r="F354" t="s">
        <v>1934</v>
      </c>
      <c r="G354" t="s">
        <v>1935</v>
      </c>
      <c r="H354" t="s">
        <v>1886</v>
      </c>
      <c r="I354" t="s">
        <v>503</v>
      </c>
      <c r="J354" t="s">
        <v>7</v>
      </c>
      <c r="K354" t="s">
        <v>368</v>
      </c>
      <c r="L354" t="s">
        <v>1939</v>
      </c>
      <c r="M354" s="93">
        <v>2.33</v>
      </c>
      <c r="N354">
        <v>2.33</v>
      </c>
      <c r="O354" s="94">
        <v>5.0599999999999996</v>
      </c>
      <c r="P354" s="88" t="s">
        <v>1440</v>
      </c>
      <c r="Q354" t="s">
        <v>1285</v>
      </c>
    </row>
    <row r="355" spans="1:17" s="88" customFormat="1" x14ac:dyDescent="0.25">
      <c r="A355" t="s">
        <v>1930</v>
      </c>
      <c r="B355" t="s">
        <v>1931</v>
      </c>
      <c r="C355" t="s">
        <v>1932</v>
      </c>
      <c r="D355" t="s">
        <v>1930</v>
      </c>
      <c r="E355" t="s">
        <v>1933</v>
      </c>
      <c r="F355" t="s">
        <v>1934</v>
      </c>
      <c r="G355" t="s">
        <v>1935</v>
      </c>
      <c r="H355" t="s">
        <v>1886</v>
      </c>
      <c r="I355" t="s">
        <v>503</v>
      </c>
      <c r="J355" t="s">
        <v>156</v>
      </c>
      <c r="K355" t="s">
        <v>370</v>
      </c>
      <c r="L355" t="s">
        <v>1940</v>
      </c>
      <c r="M355" s="93">
        <v>3.08</v>
      </c>
      <c r="N355">
        <v>3.08</v>
      </c>
      <c r="O355" s="94">
        <v>7.4</v>
      </c>
      <c r="P355" s="88" t="s">
        <v>1440</v>
      </c>
      <c r="Q355" t="s">
        <v>1285</v>
      </c>
    </row>
    <row r="356" spans="1:17" s="88" customFormat="1" x14ac:dyDescent="0.25">
      <c r="A356" t="s">
        <v>1930</v>
      </c>
      <c r="B356" t="s">
        <v>1931</v>
      </c>
      <c r="C356" t="s">
        <v>1932</v>
      </c>
      <c r="D356" t="s">
        <v>1930</v>
      </c>
      <c r="E356" t="s">
        <v>1933</v>
      </c>
      <c r="F356" t="s">
        <v>1941</v>
      </c>
      <c r="G356" t="s">
        <v>1942</v>
      </c>
      <c r="H356" t="s">
        <v>1886</v>
      </c>
      <c r="I356" t="s">
        <v>503</v>
      </c>
      <c r="J356" t="s">
        <v>158</v>
      </c>
      <c r="K356" t="s">
        <v>371</v>
      </c>
      <c r="L356" t="s">
        <v>1943</v>
      </c>
      <c r="M356" s="93">
        <v>3</v>
      </c>
      <c r="N356">
        <v>3</v>
      </c>
      <c r="O356" s="94">
        <v>7.4</v>
      </c>
      <c r="P356" s="88">
        <v>24.2</v>
      </c>
      <c r="Q356" t="s">
        <v>1285</v>
      </c>
    </row>
    <row r="357" spans="1:17" s="88" customFormat="1" x14ac:dyDescent="0.25">
      <c r="A357" t="s">
        <v>1930</v>
      </c>
      <c r="B357" t="s">
        <v>1931</v>
      </c>
      <c r="C357" t="s">
        <v>1932</v>
      </c>
      <c r="D357" t="s">
        <v>1930</v>
      </c>
      <c r="E357" t="s">
        <v>1944</v>
      </c>
      <c r="F357" t="s">
        <v>1945</v>
      </c>
      <c r="G357" t="s">
        <v>1946</v>
      </c>
      <c r="H357" t="s">
        <v>1886</v>
      </c>
      <c r="I357" t="s">
        <v>503</v>
      </c>
      <c r="J357" t="s">
        <v>6</v>
      </c>
      <c r="K357" t="s">
        <v>367</v>
      </c>
      <c r="L357" t="s">
        <v>1947</v>
      </c>
      <c r="M357" s="93">
        <v>2.33</v>
      </c>
      <c r="N357">
        <v>2.33</v>
      </c>
      <c r="O357" s="94">
        <v>5.0599999999999996</v>
      </c>
      <c r="P357" s="88">
        <v>18.29</v>
      </c>
      <c r="Q357" t="s">
        <v>1285</v>
      </c>
    </row>
    <row r="358" spans="1:17" s="88" customFormat="1" x14ac:dyDescent="0.25">
      <c r="A358" t="s">
        <v>1930</v>
      </c>
      <c r="B358" t="s">
        <v>1931</v>
      </c>
      <c r="C358" t="s">
        <v>1932</v>
      </c>
      <c r="D358" t="s">
        <v>1930</v>
      </c>
      <c r="E358" t="s">
        <v>1944</v>
      </c>
      <c r="F358" t="s">
        <v>1945</v>
      </c>
      <c r="G358" t="s">
        <v>1946</v>
      </c>
      <c r="H358" t="s">
        <v>1886</v>
      </c>
      <c r="I358" t="s">
        <v>503</v>
      </c>
      <c r="J358" t="s">
        <v>12</v>
      </c>
      <c r="K358" t="s">
        <v>369</v>
      </c>
      <c r="L358" t="s">
        <v>1948</v>
      </c>
      <c r="M358" s="93">
        <v>3.08</v>
      </c>
      <c r="N358">
        <v>3.08</v>
      </c>
      <c r="O358" s="94">
        <v>7.4</v>
      </c>
      <c r="P358" s="88">
        <v>24.2</v>
      </c>
      <c r="Q358" t="s">
        <v>1285</v>
      </c>
    </row>
    <row r="359" spans="1:17" s="88" customFormat="1" x14ac:dyDescent="0.25">
      <c r="A359" t="s">
        <v>1930</v>
      </c>
      <c r="B359" t="s">
        <v>1931</v>
      </c>
      <c r="C359" t="s">
        <v>1932</v>
      </c>
      <c r="D359" t="s">
        <v>1930</v>
      </c>
      <c r="E359" t="s">
        <v>1944</v>
      </c>
      <c r="F359" t="s">
        <v>1945</v>
      </c>
      <c r="G359" t="s">
        <v>1946</v>
      </c>
      <c r="H359" t="s">
        <v>1886</v>
      </c>
      <c r="I359" t="s">
        <v>503</v>
      </c>
      <c r="J359" t="s">
        <v>180</v>
      </c>
      <c r="K359" t="s">
        <v>372</v>
      </c>
      <c r="L359" t="s">
        <v>1949</v>
      </c>
      <c r="M359" s="93">
        <v>5.27</v>
      </c>
      <c r="N359">
        <v>5.27</v>
      </c>
      <c r="O359" s="94">
        <v>13.42</v>
      </c>
      <c r="P359" s="88">
        <v>48.02</v>
      </c>
      <c r="Q359" t="s">
        <v>1285</v>
      </c>
    </row>
    <row r="360" spans="1:17" s="88" customFormat="1" x14ac:dyDescent="0.25">
      <c r="A360" t="s">
        <v>1930</v>
      </c>
      <c r="B360" t="s">
        <v>1931</v>
      </c>
      <c r="C360" t="s">
        <v>1932</v>
      </c>
      <c r="D360" t="s">
        <v>1930</v>
      </c>
      <c r="E360" t="s">
        <v>1944</v>
      </c>
      <c r="F360" t="s">
        <v>1945</v>
      </c>
      <c r="G360" t="s">
        <v>1946</v>
      </c>
      <c r="H360" t="s">
        <v>1886</v>
      </c>
      <c r="I360" t="s">
        <v>503</v>
      </c>
      <c r="J360" t="s">
        <v>7</v>
      </c>
      <c r="K360" t="s">
        <v>368</v>
      </c>
      <c r="L360" t="s">
        <v>1950</v>
      </c>
      <c r="M360" s="93">
        <v>2.33</v>
      </c>
      <c r="N360">
        <v>2.33</v>
      </c>
      <c r="O360" s="94">
        <v>5.0599999999999996</v>
      </c>
      <c r="P360" s="88" t="s">
        <v>1440</v>
      </c>
      <c r="Q360" t="s">
        <v>1285</v>
      </c>
    </row>
    <row r="361" spans="1:17" s="88" customFormat="1" x14ac:dyDescent="0.25">
      <c r="A361" t="s">
        <v>1930</v>
      </c>
      <c r="B361" t="s">
        <v>1931</v>
      </c>
      <c r="C361" t="s">
        <v>1932</v>
      </c>
      <c r="D361" t="s">
        <v>1930</v>
      </c>
      <c r="E361" t="s">
        <v>1944</v>
      </c>
      <c r="F361" t="s">
        <v>1945</v>
      </c>
      <c r="G361" t="s">
        <v>1946</v>
      </c>
      <c r="H361" t="s">
        <v>1886</v>
      </c>
      <c r="I361" t="s">
        <v>503</v>
      </c>
      <c r="J361" t="s">
        <v>156</v>
      </c>
      <c r="K361" t="s">
        <v>370</v>
      </c>
      <c r="L361" t="s">
        <v>1951</v>
      </c>
      <c r="M361" s="93">
        <v>3.08</v>
      </c>
      <c r="N361">
        <v>3.08</v>
      </c>
      <c r="O361" s="94">
        <v>7.4</v>
      </c>
      <c r="P361" s="88" t="s">
        <v>1440</v>
      </c>
      <c r="Q361" t="s">
        <v>1285</v>
      </c>
    </row>
    <row r="362" spans="1:17" s="88" customFormat="1" x14ac:dyDescent="0.25">
      <c r="A362" t="s">
        <v>1930</v>
      </c>
      <c r="B362" t="s">
        <v>1931</v>
      </c>
      <c r="C362" t="s">
        <v>1932</v>
      </c>
      <c r="D362" t="s">
        <v>1930</v>
      </c>
      <c r="E362" t="s">
        <v>1952</v>
      </c>
      <c r="F362" t="s">
        <v>1953</v>
      </c>
      <c r="G362" t="s">
        <v>1954</v>
      </c>
      <c r="H362" t="s">
        <v>1886</v>
      </c>
      <c r="I362" t="s">
        <v>503</v>
      </c>
      <c r="J362" t="s">
        <v>6</v>
      </c>
      <c r="K362" t="s">
        <v>367</v>
      </c>
      <c r="L362" t="s">
        <v>1955</v>
      </c>
      <c r="M362" s="93">
        <v>2.33</v>
      </c>
      <c r="N362">
        <v>2.33</v>
      </c>
      <c r="O362" s="94">
        <v>5.0599999999999996</v>
      </c>
      <c r="P362" s="88">
        <v>18.29</v>
      </c>
      <c r="Q362" t="s">
        <v>1285</v>
      </c>
    </row>
    <row r="363" spans="1:17" s="88" customFormat="1" x14ac:dyDescent="0.25">
      <c r="A363" t="s">
        <v>1930</v>
      </c>
      <c r="B363" t="s">
        <v>1931</v>
      </c>
      <c r="C363" t="s">
        <v>1932</v>
      </c>
      <c r="D363" t="s">
        <v>1930</v>
      </c>
      <c r="E363" t="s">
        <v>1952</v>
      </c>
      <c r="F363" t="s">
        <v>1953</v>
      </c>
      <c r="G363" t="s">
        <v>1954</v>
      </c>
      <c r="H363" t="s">
        <v>1886</v>
      </c>
      <c r="I363" t="s">
        <v>503</v>
      </c>
      <c r="J363" t="s">
        <v>12</v>
      </c>
      <c r="K363" t="s">
        <v>369</v>
      </c>
      <c r="L363" t="s">
        <v>1956</v>
      </c>
      <c r="M363" s="93">
        <v>3.08</v>
      </c>
      <c r="N363">
        <v>3.08</v>
      </c>
      <c r="O363" s="94">
        <v>7.4</v>
      </c>
      <c r="P363" s="88">
        <v>24.2</v>
      </c>
      <c r="Q363" t="s">
        <v>1285</v>
      </c>
    </row>
    <row r="364" spans="1:17" s="88" customFormat="1" x14ac:dyDescent="0.25">
      <c r="A364" t="s">
        <v>1930</v>
      </c>
      <c r="B364" t="s">
        <v>1931</v>
      </c>
      <c r="C364" t="s">
        <v>1932</v>
      </c>
      <c r="D364" t="s">
        <v>1930</v>
      </c>
      <c r="E364" t="s">
        <v>1952</v>
      </c>
      <c r="F364" t="s">
        <v>1953</v>
      </c>
      <c r="G364" t="s">
        <v>1954</v>
      </c>
      <c r="H364" t="s">
        <v>1886</v>
      </c>
      <c r="I364" t="s">
        <v>503</v>
      </c>
      <c r="J364" t="s">
        <v>180</v>
      </c>
      <c r="K364" t="s">
        <v>372</v>
      </c>
      <c r="L364" t="s">
        <v>1957</v>
      </c>
      <c r="M364" s="93">
        <v>5.27</v>
      </c>
      <c r="N364">
        <v>5.27</v>
      </c>
      <c r="O364" s="94">
        <v>13.42</v>
      </c>
      <c r="P364" s="88">
        <v>48.02</v>
      </c>
      <c r="Q364" t="s">
        <v>1285</v>
      </c>
    </row>
    <row r="365" spans="1:17" s="88" customFormat="1" x14ac:dyDescent="0.25">
      <c r="A365" t="s">
        <v>1930</v>
      </c>
      <c r="B365" t="s">
        <v>1931</v>
      </c>
      <c r="C365" t="s">
        <v>1932</v>
      </c>
      <c r="D365" t="s">
        <v>1930</v>
      </c>
      <c r="E365" t="s">
        <v>1952</v>
      </c>
      <c r="F365" t="s">
        <v>1953</v>
      </c>
      <c r="G365" t="s">
        <v>1954</v>
      </c>
      <c r="H365" t="s">
        <v>1886</v>
      </c>
      <c r="I365" t="s">
        <v>503</v>
      </c>
      <c r="J365" t="s">
        <v>7</v>
      </c>
      <c r="K365" t="s">
        <v>368</v>
      </c>
      <c r="L365" t="s">
        <v>1958</v>
      </c>
      <c r="M365" s="93">
        <v>2.33</v>
      </c>
      <c r="N365">
        <v>2.33</v>
      </c>
      <c r="O365" s="94">
        <v>5.0599999999999996</v>
      </c>
      <c r="P365" s="88" t="s">
        <v>1440</v>
      </c>
      <c r="Q365" t="s">
        <v>1285</v>
      </c>
    </row>
    <row r="366" spans="1:17" s="88" customFormat="1" x14ac:dyDescent="0.25">
      <c r="A366" t="s">
        <v>1930</v>
      </c>
      <c r="B366" t="s">
        <v>1931</v>
      </c>
      <c r="C366" t="s">
        <v>1932</v>
      </c>
      <c r="D366" t="s">
        <v>1930</v>
      </c>
      <c r="E366" t="s">
        <v>1952</v>
      </c>
      <c r="F366" t="s">
        <v>1953</v>
      </c>
      <c r="G366" t="s">
        <v>1954</v>
      </c>
      <c r="H366" t="s">
        <v>1886</v>
      </c>
      <c r="I366" t="s">
        <v>503</v>
      </c>
      <c r="J366" t="s">
        <v>156</v>
      </c>
      <c r="K366" t="s">
        <v>370</v>
      </c>
      <c r="L366" t="s">
        <v>1959</v>
      </c>
      <c r="M366" s="93">
        <v>3.08</v>
      </c>
      <c r="N366">
        <v>3.08</v>
      </c>
      <c r="O366" s="94">
        <v>7.4</v>
      </c>
      <c r="P366" s="88" t="s">
        <v>1440</v>
      </c>
      <c r="Q366" t="s">
        <v>1285</v>
      </c>
    </row>
    <row r="367" spans="1:17" s="88" customFormat="1" x14ac:dyDescent="0.25">
      <c r="A367" t="s">
        <v>1930</v>
      </c>
      <c r="B367" t="s">
        <v>1931</v>
      </c>
      <c r="C367" t="s">
        <v>1932</v>
      </c>
      <c r="D367" t="s">
        <v>1930</v>
      </c>
      <c r="E367" t="s">
        <v>1933</v>
      </c>
      <c r="F367" t="s">
        <v>1960</v>
      </c>
      <c r="G367" t="s">
        <v>1961</v>
      </c>
      <c r="H367" t="s">
        <v>1886</v>
      </c>
      <c r="I367" t="s">
        <v>503</v>
      </c>
      <c r="J367" t="s">
        <v>6</v>
      </c>
      <c r="K367" t="s">
        <v>367</v>
      </c>
      <c r="L367" t="s">
        <v>1962</v>
      </c>
      <c r="M367" s="93">
        <v>2.33</v>
      </c>
      <c r="N367">
        <v>2.33</v>
      </c>
      <c r="O367" s="94">
        <v>5.0599999999999996</v>
      </c>
      <c r="P367" s="88">
        <v>18.29</v>
      </c>
      <c r="Q367" t="s">
        <v>1285</v>
      </c>
    </row>
    <row r="368" spans="1:17" s="88" customFormat="1" x14ac:dyDescent="0.25">
      <c r="A368" t="s">
        <v>1930</v>
      </c>
      <c r="B368" t="s">
        <v>1931</v>
      </c>
      <c r="C368" t="s">
        <v>1932</v>
      </c>
      <c r="D368" t="s">
        <v>1930</v>
      </c>
      <c r="E368" t="s">
        <v>1933</v>
      </c>
      <c r="F368" t="s">
        <v>1960</v>
      </c>
      <c r="G368" t="s">
        <v>1961</v>
      </c>
      <c r="H368" t="s">
        <v>1886</v>
      </c>
      <c r="I368" t="s">
        <v>503</v>
      </c>
      <c r="J368" t="s">
        <v>12</v>
      </c>
      <c r="K368" t="s">
        <v>369</v>
      </c>
      <c r="L368" t="s">
        <v>1963</v>
      </c>
      <c r="M368" s="93">
        <v>3.08</v>
      </c>
      <c r="N368">
        <v>3.08</v>
      </c>
      <c r="O368" s="94">
        <v>7.4</v>
      </c>
      <c r="P368" s="88">
        <v>24.2</v>
      </c>
      <c r="Q368" t="s">
        <v>1285</v>
      </c>
    </row>
    <row r="369" spans="1:17" s="88" customFormat="1" x14ac:dyDescent="0.25">
      <c r="A369" t="s">
        <v>1930</v>
      </c>
      <c r="B369" t="s">
        <v>1931</v>
      </c>
      <c r="C369" t="s">
        <v>1932</v>
      </c>
      <c r="D369" t="s">
        <v>1930</v>
      </c>
      <c r="E369" t="s">
        <v>1933</v>
      </c>
      <c r="F369" t="s">
        <v>1960</v>
      </c>
      <c r="G369" t="s">
        <v>1961</v>
      </c>
      <c r="H369" t="s">
        <v>1886</v>
      </c>
      <c r="I369" t="s">
        <v>503</v>
      </c>
      <c r="J369" t="s">
        <v>180</v>
      </c>
      <c r="K369" t="s">
        <v>372</v>
      </c>
      <c r="L369" t="s">
        <v>1964</v>
      </c>
      <c r="M369" s="93">
        <v>5.27</v>
      </c>
      <c r="N369">
        <v>5.27</v>
      </c>
      <c r="O369" s="94">
        <v>13.42</v>
      </c>
      <c r="P369" s="88">
        <v>48.02</v>
      </c>
      <c r="Q369" t="s">
        <v>1285</v>
      </c>
    </row>
    <row r="370" spans="1:17" s="88" customFormat="1" x14ac:dyDescent="0.25">
      <c r="A370" t="s">
        <v>1930</v>
      </c>
      <c r="B370" t="s">
        <v>1931</v>
      </c>
      <c r="C370" t="s">
        <v>1932</v>
      </c>
      <c r="D370" t="s">
        <v>1930</v>
      </c>
      <c r="E370" t="s">
        <v>1933</v>
      </c>
      <c r="F370" t="s">
        <v>1960</v>
      </c>
      <c r="G370" t="s">
        <v>1961</v>
      </c>
      <c r="H370" t="s">
        <v>1886</v>
      </c>
      <c r="I370" t="s">
        <v>503</v>
      </c>
      <c r="J370" t="s">
        <v>7</v>
      </c>
      <c r="K370" t="s">
        <v>368</v>
      </c>
      <c r="L370" t="s">
        <v>1965</v>
      </c>
      <c r="M370" s="93">
        <v>2.33</v>
      </c>
      <c r="N370">
        <v>2.33</v>
      </c>
      <c r="O370" s="94">
        <v>5.0599999999999996</v>
      </c>
      <c r="P370" s="88" t="s">
        <v>1440</v>
      </c>
      <c r="Q370" t="s">
        <v>1285</v>
      </c>
    </row>
    <row r="371" spans="1:17" s="88" customFormat="1" x14ac:dyDescent="0.25">
      <c r="A371" t="s">
        <v>1930</v>
      </c>
      <c r="B371" t="s">
        <v>1931</v>
      </c>
      <c r="C371" t="s">
        <v>1932</v>
      </c>
      <c r="D371" t="s">
        <v>1930</v>
      </c>
      <c r="E371" t="s">
        <v>1933</v>
      </c>
      <c r="F371" t="s">
        <v>1960</v>
      </c>
      <c r="G371" t="s">
        <v>1961</v>
      </c>
      <c r="H371" t="s">
        <v>1886</v>
      </c>
      <c r="I371" t="s">
        <v>503</v>
      </c>
      <c r="J371" t="s">
        <v>156</v>
      </c>
      <c r="K371" t="s">
        <v>370</v>
      </c>
      <c r="L371" t="s">
        <v>1966</v>
      </c>
      <c r="M371" s="93">
        <v>3.08</v>
      </c>
      <c r="N371">
        <v>3.08</v>
      </c>
      <c r="O371" s="94">
        <v>7.4</v>
      </c>
      <c r="P371" s="88" t="s">
        <v>1440</v>
      </c>
      <c r="Q371" t="s">
        <v>1285</v>
      </c>
    </row>
    <row r="372" spans="1:17" s="88" customFormat="1" x14ac:dyDescent="0.25">
      <c r="A372" t="s">
        <v>1930</v>
      </c>
      <c r="B372" t="s">
        <v>1931</v>
      </c>
      <c r="C372" t="s">
        <v>1932</v>
      </c>
      <c r="D372" t="s">
        <v>1930</v>
      </c>
      <c r="E372" t="s">
        <v>1944</v>
      </c>
      <c r="F372" t="s">
        <v>1967</v>
      </c>
      <c r="G372" t="s">
        <v>1968</v>
      </c>
      <c r="H372" t="s">
        <v>1886</v>
      </c>
      <c r="I372" t="s">
        <v>503</v>
      </c>
      <c r="J372" t="s">
        <v>6</v>
      </c>
      <c r="K372" t="s">
        <v>367</v>
      </c>
      <c r="L372" t="s">
        <v>1969</v>
      </c>
      <c r="M372" s="93">
        <v>2.33</v>
      </c>
      <c r="N372">
        <v>2.33</v>
      </c>
      <c r="O372" s="94">
        <v>5.0599999999999996</v>
      </c>
      <c r="P372" s="88">
        <v>18.29</v>
      </c>
      <c r="Q372" t="s">
        <v>1285</v>
      </c>
    </row>
    <row r="373" spans="1:17" s="88" customFormat="1" x14ac:dyDescent="0.25">
      <c r="A373" t="s">
        <v>1930</v>
      </c>
      <c r="B373" t="s">
        <v>1931</v>
      </c>
      <c r="C373" t="s">
        <v>1932</v>
      </c>
      <c r="D373" t="s">
        <v>1930</v>
      </c>
      <c r="E373" t="s">
        <v>1944</v>
      </c>
      <c r="F373" t="s">
        <v>1967</v>
      </c>
      <c r="G373" t="s">
        <v>1968</v>
      </c>
      <c r="H373" t="s">
        <v>1886</v>
      </c>
      <c r="I373" t="s">
        <v>503</v>
      </c>
      <c r="J373" t="s">
        <v>12</v>
      </c>
      <c r="K373" t="s">
        <v>369</v>
      </c>
      <c r="L373" t="s">
        <v>1970</v>
      </c>
      <c r="M373" s="93">
        <v>3.08</v>
      </c>
      <c r="N373">
        <v>3.08</v>
      </c>
      <c r="O373" s="94">
        <v>7.4</v>
      </c>
      <c r="P373" s="88">
        <v>24.2</v>
      </c>
      <c r="Q373" t="s">
        <v>1285</v>
      </c>
    </row>
    <row r="374" spans="1:17" s="88" customFormat="1" x14ac:dyDescent="0.25">
      <c r="A374" t="s">
        <v>1930</v>
      </c>
      <c r="B374" t="s">
        <v>1931</v>
      </c>
      <c r="C374" t="s">
        <v>1932</v>
      </c>
      <c r="D374" t="s">
        <v>1930</v>
      </c>
      <c r="E374" t="s">
        <v>1944</v>
      </c>
      <c r="F374" t="s">
        <v>1967</v>
      </c>
      <c r="G374" t="s">
        <v>1968</v>
      </c>
      <c r="H374" t="s">
        <v>1886</v>
      </c>
      <c r="I374" t="s">
        <v>503</v>
      </c>
      <c r="J374" t="s">
        <v>180</v>
      </c>
      <c r="K374" t="s">
        <v>372</v>
      </c>
      <c r="L374" t="s">
        <v>1971</v>
      </c>
      <c r="M374" s="93">
        <v>5.27</v>
      </c>
      <c r="N374">
        <v>5.27</v>
      </c>
      <c r="O374" s="94">
        <v>13.42</v>
      </c>
      <c r="P374" s="88">
        <v>48.02</v>
      </c>
      <c r="Q374" t="s">
        <v>1285</v>
      </c>
    </row>
    <row r="375" spans="1:17" s="88" customFormat="1" x14ac:dyDescent="0.25">
      <c r="A375" t="s">
        <v>1930</v>
      </c>
      <c r="B375" t="s">
        <v>1931</v>
      </c>
      <c r="C375" t="s">
        <v>1932</v>
      </c>
      <c r="D375" t="s">
        <v>1930</v>
      </c>
      <c r="E375" t="s">
        <v>1944</v>
      </c>
      <c r="F375" t="s">
        <v>1967</v>
      </c>
      <c r="G375" t="s">
        <v>1968</v>
      </c>
      <c r="H375" t="s">
        <v>1886</v>
      </c>
      <c r="I375" t="s">
        <v>503</v>
      </c>
      <c r="J375" t="s">
        <v>7</v>
      </c>
      <c r="K375" t="s">
        <v>368</v>
      </c>
      <c r="L375" t="s">
        <v>1972</v>
      </c>
      <c r="M375" s="93">
        <v>2.33</v>
      </c>
      <c r="N375">
        <v>2.33</v>
      </c>
      <c r="O375" s="94">
        <v>5.0599999999999996</v>
      </c>
      <c r="P375" s="88" t="s">
        <v>1440</v>
      </c>
      <c r="Q375" t="s">
        <v>1285</v>
      </c>
    </row>
    <row r="376" spans="1:17" s="88" customFormat="1" x14ac:dyDescent="0.25">
      <c r="A376" t="s">
        <v>1930</v>
      </c>
      <c r="B376" t="s">
        <v>1931</v>
      </c>
      <c r="C376" t="s">
        <v>1932</v>
      </c>
      <c r="D376" t="s">
        <v>1930</v>
      </c>
      <c r="E376" t="s">
        <v>1944</v>
      </c>
      <c r="F376" t="s">
        <v>1967</v>
      </c>
      <c r="G376" t="s">
        <v>1968</v>
      </c>
      <c r="H376" t="s">
        <v>1886</v>
      </c>
      <c r="I376" t="s">
        <v>503</v>
      </c>
      <c r="J376" t="s">
        <v>156</v>
      </c>
      <c r="K376" t="s">
        <v>370</v>
      </c>
      <c r="L376" t="s">
        <v>1973</v>
      </c>
      <c r="M376" s="93">
        <v>3.08</v>
      </c>
      <c r="N376">
        <v>3.08</v>
      </c>
      <c r="O376" s="94">
        <v>7.4</v>
      </c>
      <c r="P376" s="88" t="s">
        <v>1440</v>
      </c>
      <c r="Q376" t="s">
        <v>1285</v>
      </c>
    </row>
    <row r="377" spans="1:17" s="88" customFormat="1" x14ac:dyDescent="0.25">
      <c r="A377" t="s">
        <v>1974</v>
      </c>
      <c r="B377" t="s">
        <v>1975</v>
      </c>
      <c r="C377" t="s">
        <v>1976</v>
      </c>
      <c r="D377" t="s">
        <v>1974</v>
      </c>
      <c r="E377" t="s">
        <v>1977</v>
      </c>
      <c r="F377" t="s">
        <v>1978</v>
      </c>
      <c r="G377" t="s">
        <v>1979</v>
      </c>
      <c r="H377" t="s">
        <v>1886</v>
      </c>
      <c r="I377" t="s">
        <v>12</v>
      </c>
      <c r="J377" t="s">
        <v>31</v>
      </c>
      <c r="K377" t="s">
        <v>360</v>
      </c>
      <c r="L377" t="s">
        <v>1980</v>
      </c>
      <c r="M377" s="93">
        <v>40.200000000000003</v>
      </c>
      <c r="N377">
        <v>40.200000000000003</v>
      </c>
      <c r="O377" s="94" t="s">
        <v>1440</v>
      </c>
      <c r="P377" s="88" t="s">
        <v>1440</v>
      </c>
      <c r="Q377" t="s">
        <v>1285</v>
      </c>
    </row>
    <row r="378" spans="1:17" s="88" customFormat="1" x14ac:dyDescent="0.25">
      <c r="A378" t="s">
        <v>1974</v>
      </c>
      <c r="B378" t="s">
        <v>1975</v>
      </c>
      <c r="C378" t="s">
        <v>1976</v>
      </c>
      <c r="D378" t="s">
        <v>1974</v>
      </c>
      <c r="E378" t="s">
        <v>1977</v>
      </c>
      <c r="F378" t="s">
        <v>1978</v>
      </c>
      <c r="G378" t="s">
        <v>1979</v>
      </c>
      <c r="H378" t="s">
        <v>1886</v>
      </c>
      <c r="I378" t="s">
        <v>503</v>
      </c>
      <c r="J378" t="s">
        <v>6</v>
      </c>
      <c r="K378" t="s">
        <v>367</v>
      </c>
      <c r="L378" t="s">
        <v>1981</v>
      </c>
      <c r="M378" s="93">
        <v>4.01</v>
      </c>
      <c r="N378">
        <v>4.01</v>
      </c>
      <c r="O378" s="94">
        <v>5.0599999999999996</v>
      </c>
      <c r="P378" s="88">
        <v>18.29</v>
      </c>
      <c r="Q378" t="s">
        <v>1285</v>
      </c>
    </row>
    <row r="379" spans="1:17" s="88" customFormat="1" x14ac:dyDescent="0.25">
      <c r="A379" t="s">
        <v>1974</v>
      </c>
      <c r="B379" t="s">
        <v>1975</v>
      </c>
      <c r="C379" t="s">
        <v>1976</v>
      </c>
      <c r="D379" t="s">
        <v>1974</v>
      </c>
      <c r="E379" t="s">
        <v>1977</v>
      </c>
      <c r="F379" t="s">
        <v>1978</v>
      </c>
      <c r="G379" t="s">
        <v>1979</v>
      </c>
      <c r="H379" t="s">
        <v>1886</v>
      </c>
      <c r="I379" t="s">
        <v>503</v>
      </c>
      <c r="J379" t="s">
        <v>12</v>
      </c>
      <c r="K379" t="s">
        <v>369</v>
      </c>
      <c r="L379" t="s">
        <v>1982</v>
      </c>
      <c r="M379" s="93">
        <v>5.18</v>
      </c>
      <c r="N379">
        <v>5.18</v>
      </c>
      <c r="O379" s="94">
        <v>7.4</v>
      </c>
      <c r="P379" s="88">
        <v>24.2</v>
      </c>
      <c r="Q379" t="s">
        <v>1285</v>
      </c>
    </row>
    <row r="380" spans="1:17" s="88" customFormat="1" x14ac:dyDescent="0.25">
      <c r="A380" t="s">
        <v>1974</v>
      </c>
      <c r="B380" t="s">
        <v>1975</v>
      </c>
      <c r="C380" t="s">
        <v>1976</v>
      </c>
      <c r="D380" t="s">
        <v>1974</v>
      </c>
      <c r="E380" t="s">
        <v>1977</v>
      </c>
      <c r="F380" t="s">
        <v>1978</v>
      </c>
      <c r="G380" t="s">
        <v>1979</v>
      </c>
      <c r="H380" t="s">
        <v>1886</v>
      </c>
      <c r="I380" t="s">
        <v>503</v>
      </c>
      <c r="J380" t="s">
        <v>223</v>
      </c>
      <c r="K380" t="s">
        <v>373</v>
      </c>
      <c r="L380" t="s">
        <v>1983</v>
      </c>
      <c r="M380" s="93">
        <v>7.61</v>
      </c>
      <c r="N380">
        <v>7.61</v>
      </c>
      <c r="O380" s="94">
        <v>9.74</v>
      </c>
      <c r="P380" s="88">
        <v>34.67</v>
      </c>
      <c r="Q380" t="s">
        <v>1285</v>
      </c>
    </row>
    <row r="381" spans="1:17" s="88" customFormat="1" x14ac:dyDescent="0.25">
      <c r="A381" t="s">
        <v>1974</v>
      </c>
      <c r="B381" t="s">
        <v>1975</v>
      </c>
      <c r="C381" t="s">
        <v>1976</v>
      </c>
      <c r="D381" t="s">
        <v>1974</v>
      </c>
      <c r="E381" t="s">
        <v>1977</v>
      </c>
      <c r="F381" t="s">
        <v>1978</v>
      </c>
      <c r="G381" t="s">
        <v>1979</v>
      </c>
      <c r="H381" t="s">
        <v>1886</v>
      </c>
      <c r="I381" t="s">
        <v>996</v>
      </c>
      <c r="J381" t="s">
        <v>28</v>
      </c>
      <c r="K381" t="s">
        <v>1674</v>
      </c>
      <c r="L381" t="s">
        <v>1984</v>
      </c>
      <c r="M381" s="93">
        <v>89.39</v>
      </c>
      <c r="N381">
        <v>89.39</v>
      </c>
      <c r="O381" s="94" t="s">
        <v>1440</v>
      </c>
      <c r="P381" s="88" t="s">
        <v>1440</v>
      </c>
      <c r="Q381" t="s">
        <v>1285</v>
      </c>
    </row>
    <row r="382" spans="1:17" s="88" customFormat="1" x14ac:dyDescent="0.25">
      <c r="A382" t="s">
        <v>1985</v>
      </c>
      <c r="B382" t="s">
        <v>1986</v>
      </c>
      <c r="C382" t="s">
        <v>1986</v>
      </c>
      <c r="D382" t="s">
        <v>1985</v>
      </c>
      <c r="E382">
        <v>3852</v>
      </c>
      <c r="F382" t="s">
        <v>1888</v>
      </c>
      <c r="G382" t="s">
        <v>1987</v>
      </c>
      <c r="H382" t="s">
        <v>1886</v>
      </c>
      <c r="I382" t="s">
        <v>996</v>
      </c>
      <c r="J382" t="s">
        <v>12</v>
      </c>
      <c r="K382" t="s">
        <v>1672</v>
      </c>
      <c r="L382" t="s">
        <v>1988</v>
      </c>
      <c r="M382" s="93">
        <v>10.87</v>
      </c>
      <c r="N382">
        <v>10.87</v>
      </c>
      <c r="O382" s="94" t="s">
        <v>1440</v>
      </c>
      <c r="P382" s="88" t="s">
        <v>1440</v>
      </c>
      <c r="Q382" t="s">
        <v>1285</v>
      </c>
    </row>
    <row r="383" spans="1:17" s="88" customFormat="1" x14ac:dyDescent="0.25">
      <c r="A383" t="s">
        <v>1985</v>
      </c>
      <c r="B383" t="s">
        <v>1986</v>
      </c>
      <c r="C383" t="s">
        <v>1986</v>
      </c>
      <c r="D383" t="s">
        <v>1985</v>
      </c>
      <c r="E383">
        <v>3852</v>
      </c>
      <c r="F383" t="s">
        <v>1888</v>
      </c>
      <c r="G383" t="s">
        <v>1989</v>
      </c>
      <c r="H383" t="s">
        <v>1886</v>
      </c>
      <c r="I383" t="s">
        <v>996</v>
      </c>
      <c r="J383" t="s">
        <v>12</v>
      </c>
      <c r="K383" t="s">
        <v>1672</v>
      </c>
      <c r="L383" t="s">
        <v>1988</v>
      </c>
      <c r="M383" s="93">
        <v>50.41</v>
      </c>
      <c r="N383">
        <v>50.41</v>
      </c>
      <c r="O383" s="94" t="s">
        <v>1440</v>
      </c>
      <c r="P383" s="88" t="s">
        <v>1440</v>
      </c>
      <c r="Q383" t="s">
        <v>1285</v>
      </c>
    </row>
    <row r="384" spans="1:17" s="88" customFormat="1" x14ac:dyDescent="0.25">
      <c r="A384" t="s">
        <v>1985</v>
      </c>
      <c r="B384" t="s">
        <v>1990</v>
      </c>
      <c r="C384" t="s">
        <v>1990</v>
      </c>
      <c r="D384" t="s">
        <v>1985</v>
      </c>
      <c r="E384" t="s">
        <v>1991</v>
      </c>
      <c r="F384" t="s">
        <v>1888</v>
      </c>
      <c r="G384" t="s">
        <v>1992</v>
      </c>
      <c r="H384" t="s">
        <v>1886</v>
      </c>
      <c r="I384" t="s">
        <v>996</v>
      </c>
      <c r="J384" t="s">
        <v>12</v>
      </c>
      <c r="K384" t="s">
        <v>1672</v>
      </c>
      <c r="L384" t="s">
        <v>1988</v>
      </c>
      <c r="M384" s="93">
        <v>166.43</v>
      </c>
      <c r="N384">
        <v>166.43</v>
      </c>
      <c r="O384" s="94" t="s">
        <v>1440</v>
      </c>
      <c r="P384" s="88" t="s">
        <v>1440</v>
      </c>
      <c r="Q384" t="s">
        <v>1285</v>
      </c>
    </row>
    <row r="385" spans="1:17" s="88" customFormat="1" x14ac:dyDescent="0.25">
      <c r="A385" t="s">
        <v>1985</v>
      </c>
      <c r="B385" t="s">
        <v>1990</v>
      </c>
      <c r="C385" t="s">
        <v>1990</v>
      </c>
      <c r="D385" t="s">
        <v>1985</v>
      </c>
      <c r="E385" t="s">
        <v>1991</v>
      </c>
      <c r="F385" t="s">
        <v>1888</v>
      </c>
      <c r="G385" t="s">
        <v>1992</v>
      </c>
      <c r="H385" t="s">
        <v>1886</v>
      </c>
      <c r="I385" t="s">
        <v>996</v>
      </c>
      <c r="J385" t="s">
        <v>28</v>
      </c>
      <c r="K385" t="s">
        <v>1674</v>
      </c>
      <c r="L385" t="s">
        <v>1993</v>
      </c>
      <c r="M385" s="93">
        <v>172.34</v>
      </c>
      <c r="N385">
        <v>172.34</v>
      </c>
      <c r="O385" s="94" t="s">
        <v>1440</v>
      </c>
      <c r="P385" s="88" t="s">
        <v>1440</v>
      </c>
      <c r="Q385" t="s">
        <v>1285</v>
      </c>
    </row>
    <row r="386" spans="1:17" s="88" customFormat="1" x14ac:dyDescent="0.25">
      <c r="A386" t="s">
        <v>1985</v>
      </c>
      <c r="B386" t="s">
        <v>1990</v>
      </c>
      <c r="C386" t="s">
        <v>1990</v>
      </c>
      <c r="D386" t="s">
        <v>1985</v>
      </c>
      <c r="E386" t="s">
        <v>1991</v>
      </c>
      <c r="F386" t="s">
        <v>1888</v>
      </c>
      <c r="G386" t="s">
        <v>1994</v>
      </c>
      <c r="H386" t="s">
        <v>1886</v>
      </c>
      <c r="I386" t="s">
        <v>996</v>
      </c>
      <c r="J386" t="s">
        <v>12</v>
      </c>
      <c r="K386" t="s">
        <v>1672</v>
      </c>
      <c r="L386" t="s">
        <v>1988</v>
      </c>
      <c r="M386" s="93">
        <v>169.38</v>
      </c>
      <c r="N386">
        <v>169.38</v>
      </c>
      <c r="O386" s="94" t="s">
        <v>1440</v>
      </c>
      <c r="P386" s="88" t="s">
        <v>1440</v>
      </c>
      <c r="Q386" t="s">
        <v>1285</v>
      </c>
    </row>
    <row r="387" spans="1:17" s="88" customFormat="1" x14ac:dyDescent="0.25">
      <c r="A387" t="s">
        <v>1985</v>
      </c>
      <c r="B387" t="s">
        <v>1990</v>
      </c>
      <c r="C387" t="s">
        <v>1990</v>
      </c>
      <c r="D387" t="s">
        <v>1985</v>
      </c>
      <c r="E387" t="s">
        <v>1991</v>
      </c>
      <c r="F387" t="s">
        <v>1888</v>
      </c>
      <c r="G387" t="s">
        <v>1994</v>
      </c>
      <c r="H387" t="s">
        <v>1886</v>
      </c>
      <c r="I387" t="s">
        <v>996</v>
      </c>
      <c r="J387" t="s">
        <v>28</v>
      </c>
      <c r="K387" t="s">
        <v>1674</v>
      </c>
      <c r="L387" t="s">
        <v>1993</v>
      </c>
      <c r="M387" s="93">
        <v>175.62</v>
      </c>
      <c r="N387">
        <v>175.62</v>
      </c>
      <c r="O387" s="94" t="s">
        <v>1440</v>
      </c>
      <c r="P387" s="88" t="s">
        <v>1440</v>
      </c>
      <c r="Q387" t="s">
        <v>1285</v>
      </c>
    </row>
    <row r="388" spans="1:17" s="88" customFormat="1" x14ac:dyDescent="0.25">
      <c r="A388" t="s">
        <v>1985</v>
      </c>
      <c r="B388" t="s">
        <v>1995</v>
      </c>
      <c r="C388" t="s">
        <v>1995</v>
      </c>
      <c r="D388" t="s">
        <v>1985</v>
      </c>
      <c r="E388" t="s">
        <v>1996</v>
      </c>
      <c r="F388" t="s">
        <v>1997</v>
      </c>
      <c r="G388" t="s">
        <v>1998</v>
      </c>
      <c r="H388" t="s">
        <v>1886</v>
      </c>
      <c r="I388" t="s">
        <v>503</v>
      </c>
      <c r="J388" t="s">
        <v>6</v>
      </c>
      <c r="K388" t="s">
        <v>367</v>
      </c>
      <c r="L388" t="s">
        <v>1999</v>
      </c>
      <c r="M388" s="93">
        <v>4.99</v>
      </c>
      <c r="N388">
        <v>4.99</v>
      </c>
      <c r="O388" s="94">
        <v>5.0599999999999996</v>
      </c>
      <c r="P388" s="88">
        <v>18.29</v>
      </c>
      <c r="Q388" t="s">
        <v>1285</v>
      </c>
    </row>
    <row r="389" spans="1:17" s="88" customFormat="1" x14ac:dyDescent="0.25">
      <c r="A389" t="s">
        <v>1985</v>
      </c>
      <c r="B389" t="s">
        <v>1995</v>
      </c>
      <c r="C389" t="s">
        <v>1995</v>
      </c>
      <c r="D389" t="s">
        <v>1985</v>
      </c>
      <c r="E389" t="s">
        <v>1996</v>
      </c>
      <c r="F389" t="s">
        <v>1997</v>
      </c>
      <c r="G389" t="s">
        <v>1998</v>
      </c>
      <c r="H389" t="s">
        <v>1886</v>
      </c>
      <c r="I389" t="s">
        <v>503</v>
      </c>
      <c r="J389" t="s">
        <v>12</v>
      </c>
      <c r="K389" t="s">
        <v>369</v>
      </c>
      <c r="L389" t="s">
        <v>2000</v>
      </c>
      <c r="M389" s="93">
        <v>6.56</v>
      </c>
      <c r="N389">
        <v>6.56</v>
      </c>
      <c r="O389" s="94">
        <v>7.4</v>
      </c>
      <c r="P389" s="88">
        <v>24.2</v>
      </c>
      <c r="Q389" t="s">
        <v>1285</v>
      </c>
    </row>
    <row r="390" spans="1:17" s="88" customFormat="1" x14ac:dyDescent="0.25">
      <c r="A390" t="s">
        <v>1985</v>
      </c>
      <c r="B390" t="s">
        <v>1995</v>
      </c>
      <c r="C390" t="s">
        <v>1995</v>
      </c>
      <c r="D390" t="s">
        <v>1985</v>
      </c>
      <c r="E390" t="s">
        <v>1996</v>
      </c>
      <c r="F390" t="s">
        <v>1997</v>
      </c>
      <c r="G390" t="s">
        <v>1998</v>
      </c>
      <c r="H390" t="s">
        <v>1886</v>
      </c>
      <c r="I390" t="s">
        <v>503</v>
      </c>
      <c r="J390" t="s">
        <v>180</v>
      </c>
      <c r="K390" t="s">
        <v>372</v>
      </c>
      <c r="L390" t="s">
        <v>2001</v>
      </c>
      <c r="M390" s="93">
        <v>12.02</v>
      </c>
      <c r="N390">
        <v>12.02</v>
      </c>
      <c r="O390" s="94">
        <v>13.42</v>
      </c>
      <c r="P390" s="88">
        <v>48.02</v>
      </c>
      <c r="Q390" t="s">
        <v>1285</v>
      </c>
    </row>
    <row r="391" spans="1:17" s="88" customFormat="1" x14ac:dyDescent="0.25">
      <c r="A391" t="s">
        <v>1985</v>
      </c>
      <c r="B391" t="s">
        <v>1995</v>
      </c>
      <c r="C391" t="s">
        <v>1995</v>
      </c>
      <c r="D391" t="s">
        <v>1985</v>
      </c>
      <c r="E391" t="s">
        <v>1996</v>
      </c>
      <c r="F391" t="s">
        <v>1997</v>
      </c>
      <c r="G391" t="s">
        <v>1998</v>
      </c>
      <c r="H391" t="s">
        <v>1886</v>
      </c>
      <c r="I391" t="s">
        <v>503</v>
      </c>
      <c r="J391" t="s">
        <v>223</v>
      </c>
      <c r="K391" t="s">
        <v>373</v>
      </c>
      <c r="L391" t="s">
        <v>2002</v>
      </c>
      <c r="M391" s="93">
        <v>9.7100000000000009</v>
      </c>
      <c r="N391">
        <v>9.7100000000000009</v>
      </c>
      <c r="O391" s="94">
        <v>9.74</v>
      </c>
      <c r="P391" s="88">
        <v>34.67</v>
      </c>
      <c r="Q391" t="s">
        <v>1285</v>
      </c>
    </row>
    <row r="392" spans="1:17" s="88" customFormat="1" x14ac:dyDescent="0.25">
      <c r="A392" t="s">
        <v>1985</v>
      </c>
      <c r="B392" t="s">
        <v>1995</v>
      </c>
      <c r="C392" t="s">
        <v>1995</v>
      </c>
      <c r="D392" t="s">
        <v>1985</v>
      </c>
      <c r="E392" t="s">
        <v>1996</v>
      </c>
      <c r="F392" t="s">
        <v>1997</v>
      </c>
      <c r="G392" t="s">
        <v>1998</v>
      </c>
      <c r="H392" t="s">
        <v>1886</v>
      </c>
      <c r="I392" t="s">
        <v>996</v>
      </c>
      <c r="J392" t="s">
        <v>12</v>
      </c>
      <c r="K392" t="s">
        <v>1672</v>
      </c>
      <c r="L392" t="s">
        <v>2003</v>
      </c>
      <c r="M392" s="93">
        <v>171.08</v>
      </c>
      <c r="N392">
        <v>171.08</v>
      </c>
      <c r="O392" s="94" t="s">
        <v>1440</v>
      </c>
      <c r="P392" s="88" t="s">
        <v>1440</v>
      </c>
      <c r="Q392" t="s">
        <v>1285</v>
      </c>
    </row>
    <row r="393" spans="1:17" s="88" customFormat="1" x14ac:dyDescent="0.25">
      <c r="A393" t="s">
        <v>1985</v>
      </c>
      <c r="B393" t="s">
        <v>1995</v>
      </c>
      <c r="C393" t="s">
        <v>1995</v>
      </c>
      <c r="D393" t="s">
        <v>1985</v>
      </c>
      <c r="E393" t="s">
        <v>1996</v>
      </c>
      <c r="F393" t="s">
        <v>1997</v>
      </c>
      <c r="G393" t="s">
        <v>1998</v>
      </c>
      <c r="H393" t="s">
        <v>1886</v>
      </c>
      <c r="I393" t="s">
        <v>996</v>
      </c>
      <c r="J393" t="s">
        <v>28</v>
      </c>
      <c r="K393" t="s">
        <v>1674</v>
      </c>
      <c r="L393" t="s">
        <v>2004</v>
      </c>
      <c r="M393" s="93">
        <v>171.52</v>
      </c>
      <c r="N393">
        <v>171.52</v>
      </c>
      <c r="O393" s="94" t="s">
        <v>1440</v>
      </c>
      <c r="P393" s="88" t="s">
        <v>1440</v>
      </c>
      <c r="Q393" t="s">
        <v>1285</v>
      </c>
    </row>
    <row r="394" spans="1:17" s="88" customFormat="1" x14ac:dyDescent="0.25">
      <c r="A394" t="s">
        <v>1985</v>
      </c>
      <c r="B394" t="s">
        <v>1995</v>
      </c>
      <c r="C394" t="s">
        <v>1995</v>
      </c>
      <c r="D394" t="s">
        <v>1985</v>
      </c>
      <c r="E394" t="s">
        <v>1991</v>
      </c>
      <c r="F394" t="s">
        <v>2005</v>
      </c>
      <c r="G394" t="s">
        <v>2006</v>
      </c>
      <c r="H394" t="s">
        <v>1886</v>
      </c>
      <c r="I394" t="s">
        <v>503</v>
      </c>
      <c r="J394" t="s">
        <v>6</v>
      </c>
      <c r="K394" t="s">
        <v>367</v>
      </c>
      <c r="L394" t="s">
        <v>2007</v>
      </c>
      <c r="M394" s="93">
        <v>2.86</v>
      </c>
      <c r="N394">
        <v>2.86</v>
      </c>
      <c r="O394" s="94">
        <v>5.0599999999999996</v>
      </c>
      <c r="P394" s="88">
        <v>18.29</v>
      </c>
      <c r="Q394" t="s">
        <v>1285</v>
      </c>
    </row>
    <row r="395" spans="1:17" s="88" customFormat="1" x14ac:dyDescent="0.25">
      <c r="A395" t="s">
        <v>1985</v>
      </c>
      <c r="B395" t="s">
        <v>1995</v>
      </c>
      <c r="C395" t="s">
        <v>1995</v>
      </c>
      <c r="D395" t="s">
        <v>1985</v>
      </c>
      <c r="E395" t="s">
        <v>1991</v>
      </c>
      <c r="F395" t="s">
        <v>2005</v>
      </c>
      <c r="G395" t="s">
        <v>2006</v>
      </c>
      <c r="H395" t="s">
        <v>1886</v>
      </c>
      <c r="I395" t="s">
        <v>503</v>
      </c>
      <c r="J395" t="s">
        <v>12</v>
      </c>
      <c r="K395" t="s">
        <v>369</v>
      </c>
      <c r="L395" t="s">
        <v>2008</v>
      </c>
      <c r="M395" s="93">
        <v>3.71</v>
      </c>
      <c r="N395">
        <v>3.71</v>
      </c>
      <c r="O395" s="94">
        <v>7.4</v>
      </c>
      <c r="P395" s="88">
        <v>24.2</v>
      </c>
      <c r="Q395" t="s">
        <v>1285</v>
      </c>
    </row>
    <row r="396" spans="1:17" s="88" customFormat="1" x14ac:dyDescent="0.25">
      <c r="A396" t="s">
        <v>1985</v>
      </c>
      <c r="B396" t="s">
        <v>1995</v>
      </c>
      <c r="C396" t="s">
        <v>1995</v>
      </c>
      <c r="D396" t="s">
        <v>1985</v>
      </c>
      <c r="E396" t="s">
        <v>1991</v>
      </c>
      <c r="F396" t="s">
        <v>2005</v>
      </c>
      <c r="G396" t="s">
        <v>2006</v>
      </c>
      <c r="H396" t="s">
        <v>1886</v>
      </c>
      <c r="I396" t="s">
        <v>503</v>
      </c>
      <c r="J396" t="s">
        <v>180</v>
      </c>
      <c r="K396" t="s">
        <v>372</v>
      </c>
      <c r="L396" t="s">
        <v>2009</v>
      </c>
      <c r="M396" s="93">
        <v>6.86</v>
      </c>
      <c r="N396">
        <v>6.86</v>
      </c>
      <c r="O396" s="94">
        <v>13.42</v>
      </c>
      <c r="P396" s="88">
        <v>48.02</v>
      </c>
      <c r="Q396" t="s">
        <v>1285</v>
      </c>
    </row>
    <row r="397" spans="1:17" s="88" customFormat="1" x14ac:dyDescent="0.25">
      <c r="A397" t="s">
        <v>1985</v>
      </c>
      <c r="B397" t="s">
        <v>1995</v>
      </c>
      <c r="C397" t="s">
        <v>1995</v>
      </c>
      <c r="D397" t="s">
        <v>1985</v>
      </c>
      <c r="E397" t="s">
        <v>1991</v>
      </c>
      <c r="F397" t="s">
        <v>2005</v>
      </c>
      <c r="G397" t="s">
        <v>2006</v>
      </c>
      <c r="H397" t="s">
        <v>1886</v>
      </c>
      <c r="I397" t="s">
        <v>503</v>
      </c>
      <c r="J397" t="s">
        <v>223</v>
      </c>
      <c r="K397" t="s">
        <v>373</v>
      </c>
      <c r="L397" t="s">
        <v>2010</v>
      </c>
      <c r="M397" s="93">
        <v>5.52</v>
      </c>
      <c r="N397">
        <v>5.52</v>
      </c>
      <c r="O397" s="94">
        <v>9.74</v>
      </c>
      <c r="P397" s="88">
        <v>34.67</v>
      </c>
      <c r="Q397" t="s">
        <v>1285</v>
      </c>
    </row>
    <row r="398" spans="1:17" s="88" customFormat="1" x14ac:dyDescent="0.25">
      <c r="A398" t="s">
        <v>1985</v>
      </c>
      <c r="B398" t="s">
        <v>1995</v>
      </c>
      <c r="C398" t="s">
        <v>1995</v>
      </c>
      <c r="D398" t="s">
        <v>1985</v>
      </c>
      <c r="E398" t="s">
        <v>1991</v>
      </c>
      <c r="F398" t="s">
        <v>2005</v>
      </c>
      <c r="G398" t="s">
        <v>2006</v>
      </c>
      <c r="H398" t="s">
        <v>1886</v>
      </c>
      <c r="I398" t="s">
        <v>996</v>
      </c>
      <c r="J398" t="s">
        <v>28</v>
      </c>
      <c r="K398" t="s">
        <v>1674</v>
      </c>
      <c r="L398" t="s">
        <v>2011</v>
      </c>
      <c r="M398" s="93">
        <v>132.97</v>
      </c>
      <c r="N398">
        <v>132.97</v>
      </c>
      <c r="O398" s="94" t="s">
        <v>1440</v>
      </c>
      <c r="P398" s="88" t="s">
        <v>1440</v>
      </c>
      <c r="Q398" t="s">
        <v>1285</v>
      </c>
    </row>
    <row r="399" spans="1:17" s="88" customFormat="1" x14ac:dyDescent="0.25">
      <c r="A399" t="s">
        <v>1985</v>
      </c>
      <c r="B399" t="s">
        <v>1995</v>
      </c>
      <c r="C399" t="s">
        <v>1995</v>
      </c>
      <c r="D399" t="s">
        <v>1985</v>
      </c>
      <c r="E399" t="s">
        <v>1991</v>
      </c>
      <c r="F399" t="s">
        <v>2005</v>
      </c>
      <c r="G399" t="s">
        <v>2006</v>
      </c>
      <c r="H399" t="s">
        <v>1886</v>
      </c>
      <c r="I399" t="s">
        <v>996</v>
      </c>
      <c r="J399" t="s">
        <v>28</v>
      </c>
      <c r="K399" t="s">
        <v>1674</v>
      </c>
      <c r="L399" t="s">
        <v>2011</v>
      </c>
      <c r="M399" s="93">
        <v>134.97</v>
      </c>
      <c r="N399">
        <v>134.97</v>
      </c>
      <c r="O399" s="94" t="s">
        <v>1440</v>
      </c>
      <c r="P399" s="88" t="s">
        <v>1440</v>
      </c>
      <c r="Q399" t="s">
        <v>1285</v>
      </c>
    </row>
    <row r="400" spans="1:17" s="88" customFormat="1" x14ac:dyDescent="0.25">
      <c r="A400" t="s">
        <v>1985</v>
      </c>
      <c r="B400" t="s">
        <v>1995</v>
      </c>
      <c r="C400" t="s">
        <v>1995</v>
      </c>
      <c r="D400" t="s">
        <v>1985</v>
      </c>
      <c r="E400" t="s">
        <v>1991</v>
      </c>
      <c r="F400" t="s">
        <v>2005</v>
      </c>
      <c r="G400" t="s">
        <v>2006</v>
      </c>
      <c r="H400" t="s">
        <v>1886</v>
      </c>
      <c r="I400" t="s">
        <v>180</v>
      </c>
      <c r="J400" t="s">
        <v>1009</v>
      </c>
      <c r="K400" t="s">
        <v>2012</v>
      </c>
      <c r="L400" t="s">
        <v>2013</v>
      </c>
      <c r="M400" s="93">
        <v>1</v>
      </c>
      <c r="N400">
        <v>1</v>
      </c>
      <c r="O400" s="94" t="s">
        <v>1440</v>
      </c>
      <c r="P400" s="88" t="s">
        <v>1440</v>
      </c>
      <c r="Q400" t="s">
        <v>1285</v>
      </c>
    </row>
    <row r="401" spans="1:17" s="88" customFormat="1" x14ac:dyDescent="0.25">
      <c r="A401" t="s">
        <v>1985</v>
      </c>
      <c r="B401" t="s">
        <v>1995</v>
      </c>
      <c r="C401" t="s">
        <v>1995</v>
      </c>
      <c r="D401" t="s">
        <v>1985</v>
      </c>
      <c r="E401" t="s">
        <v>1991</v>
      </c>
      <c r="F401" t="s">
        <v>2005</v>
      </c>
      <c r="G401" t="s">
        <v>2006</v>
      </c>
      <c r="H401" t="s">
        <v>1886</v>
      </c>
      <c r="I401" t="s">
        <v>503</v>
      </c>
      <c r="J401" t="s">
        <v>6</v>
      </c>
      <c r="K401" t="s">
        <v>367</v>
      </c>
      <c r="L401" t="s">
        <v>2007</v>
      </c>
      <c r="M401" s="93">
        <v>2.86</v>
      </c>
      <c r="N401">
        <v>2.86</v>
      </c>
      <c r="O401" s="94">
        <v>5.0599999999999996</v>
      </c>
      <c r="P401" s="88">
        <v>18.29</v>
      </c>
      <c r="Q401" t="s">
        <v>1285</v>
      </c>
    </row>
    <row r="402" spans="1:17" s="88" customFormat="1" x14ac:dyDescent="0.25">
      <c r="A402" t="s">
        <v>1985</v>
      </c>
      <c r="B402" t="s">
        <v>1995</v>
      </c>
      <c r="C402" t="s">
        <v>1995</v>
      </c>
      <c r="D402" t="s">
        <v>1985</v>
      </c>
      <c r="E402" t="s">
        <v>1991</v>
      </c>
      <c r="F402" t="s">
        <v>2005</v>
      </c>
      <c r="G402" t="s">
        <v>2006</v>
      </c>
      <c r="H402" t="s">
        <v>1886</v>
      </c>
      <c r="I402" t="s">
        <v>503</v>
      </c>
      <c r="J402" t="s">
        <v>12</v>
      </c>
      <c r="K402" t="s">
        <v>369</v>
      </c>
      <c r="L402" t="s">
        <v>2008</v>
      </c>
      <c r="M402" s="93">
        <v>3.71</v>
      </c>
      <c r="N402">
        <v>3.71</v>
      </c>
      <c r="O402" s="94">
        <v>7.4</v>
      </c>
      <c r="P402" s="88">
        <v>24.2</v>
      </c>
      <c r="Q402" t="s">
        <v>1285</v>
      </c>
    </row>
    <row r="403" spans="1:17" s="88" customFormat="1" x14ac:dyDescent="0.25">
      <c r="A403" t="s">
        <v>1985</v>
      </c>
      <c r="B403" t="s">
        <v>1995</v>
      </c>
      <c r="C403" t="s">
        <v>1995</v>
      </c>
      <c r="D403" t="s">
        <v>1985</v>
      </c>
      <c r="E403" t="s">
        <v>1991</v>
      </c>
      <c r="F403" t="s">
        <v>2005</v>
      </c>
      <c r="G403" t="s">
        <v>2006</v>
      </c>
      <c r="H403" t="s">
        <v>1886</v>
      </c>
      <c r="I403" t="s">
        <v>503</v>
      </c>
      <c r="J403" t="s">
        <v>180</v>
      </c>
      <c r="K403" t="s">
        <v>372</v>
      </c>
      <c r="L403" t="s">
        <v>2009</v>
      </c>
      <c r="M403" s="93">
        <v>6.86</v>
      </c>
      <c r="N403">
        <v>6.86</v>
      </c>
      <c r="O403" s="94">
        <v>13.42</v>
      </c>
      <c r="P403" s="88">
        <v>48.02</v>
      </c>
      <c r="Q403" t="s">
        <v>1285</v>
      </c>
    </row>
    <row r="404" spans="1:17" s="88" customFormat="1" x14ac:dyDescent="0.25">
      <c r="A404" t="s">
        <v>1985</v>
      </c>
      <c r="B404" t="s">
        <v>1995</v>
      </c>
      <c r="C404" t="s">
        <v>1995</v>
      </c>
      <c r="D404" t="s">
        <v>1985</v>
      </c>
      <c r="E404" t="s">
        <v>1991</v>
      </c>
      <c r="F404" t="s">
        <v>2005</v>
      </c>
      <c r="G404" t="s">
        <v>2006</v>
      </c>
      <c r="H404" t="s">
        <v>1886</v>
      </c>
      <c r="I404" t="s">
        <v>503</v>
      </c>
      <c r="J404" t="s">
        <v>223</v>
      </c>
      <c r="K404" t="s">
        <v>373</v>
      </c>
      <c r="L404" t="s">
        <v>2010</v>
      </c>
      <c r="M404" s="93">
        <v>5.52</v>
      </c>
      <c r="N404">
        <v>5.52</v>
      </c>
      <c r="O404" s="94">
        <v>9.74</v>
      </c>
      <c r="P404" s="88">
        <v>34.67</v>
      </c>
      <c r="Q404" t="s">
        <v>1285</v>
      </c>
    </row>
    <row r="405" spans="1:17" s="88" customFormat="1" x14ac:dyDescent="0.25">
      <c r="A405" t="s">
        <v>1985</v>
      </c>
      <c r="B405" t="s">
        <v>1995</v>
      </c>
      <c r="C405" t="s">
        <v>1995</v>
      </c>
      <c r="D405" t="s">
        <v>1985</v>
      </c>
      <c r="E405" t="s">
        <v>1991</v>
      </c>
      <c r="F405" t="s">
        <v>2005</v>
      </c>
      <c r="G405" t="s">
        <v>2006</v>
      </c>
      <c r="H405" t="s">
        <v>1886</v>
      </c>
      <c r="I405" t="s">
        <v>996</v>
      </c>
      <c r="J405" t="s">
        <v>28</v>
      </c>
      <c r="K405" t="s">
        <v>1674</v>
      </c>
      <c r="L405" t="s">
        <v>2011</v>
      </c>
      <c r="M405" s="93">
        <v>132.97999999999999</v>
      </c>
      <c r="N405">
        <v>132.97999999999999</v>
      </c>
      <c r="O405" s="94" t="s">
        <v>1440</v>
      </c>
      <c r="P405" s="88" t="s">
        <v>1440</v>
      </c>
      <c r="Q405" t="s">
        <v>1285</v>
      </c>
    </row>
    <row r="406" spans="1:17" s="88" customFormat="1" x14ac:dyDescent="0.25">
      <c r="A406" t="s">
        <v>1985</v>
      </c>
      <c r="B406" t="s">
        <v>1995</v>
      </c>
      <c r="C406" t="s">
        <v>1995</v>
      </c>
      <c r="D406" t="s">
        <v>1985</v>
      </c>
      <c r="E406" t="s">
        <v>1991</v>
      </c>
      <c r="F406" t="s">
        <v>2005</v>
      </c>
      <c r="G406" t="s">
        <v>2006</v>
      </c>
      <c r="H406" t="s">
        <v>1886</v>
      </c>
      <c r="I406" t="s">
        <v>996</v>
      </c>
      <c r="J406" t="s">
        <v>28</v>
      </c>
      <c r="K406" t="s">
        <v>1674</v>
      </c>
      <c r="L406" t="s">
        <v>2011</v>
      </c>
      <c r="M406" s="93">
        <v>132.88999999999999</v>
      </c>
      <c r="N406">
        <v>132.88999999999999</v>
      </c>
      <c r="O406" s="94" t="s">
        <v>1440</v>
      </c>
      <c r="P406" s="88" t="s">
        <v>1440</v>
      </c>
      <c r="Q406" t="s">
        <v>1285</v>
      </c>
    </row>
    <row r="407" spans="1:17" s="88" customFormat="1" x14ac:dyDescent="0.25">
      <c r="A407" t="s">
        <v>1985</v>
      </c>
      <c r="B407" t="s">
        <v>1995</v>
      </c>
      <c r="C407" t="s">
        <v>1995</v>
      </c>
      <c r="D407" t="s">
        <v>1985</v>
      </c>
      <c r="E407" t="s">
        <v>1991</v>
      </c>
      <c r="F407" t="s">
        <v>2005</v>
      </c>
      <c r="G407" t="s">
        <v>2006</v>
      </c>
      <c r="H407" t="s">
        <v>1886</v>
      </c>
      <c r="I407" t="s">
        <v>180</v>
      </c>
      <c r="J407" t="s">
        <v>1009</v>
      </c>
      <c r="K407" t="s">
        <v>2012</v>
      </c>
      <c r="L407" t="s">
        <v>2013</v>
      </c>
      <c r="M407" s="93">
        <v>1</v>
      </c>
      <c r="N407">
        <v>1</v>
      </c>
      <c r="O407" s="94" t="s">
        <v>1440</v>
      </c>
      <c r="P407" s="88" t="s">
        <v>1440</v>
      </c>
      <c r="Q407" t="s">
        <v>1285</v>
      </c>
    </row>
    <row r="408" spans="1:17" s="88" customFormat="1" x14ac:dyDescent="0.25">
      <c r="A408" t="s">
        <v>1985</v>
      </c>
      <c r="B408" t="s">
        <v>2014</v>
      </c>
      <c r="C408" t="s">
        <v>2014</v>
      </c>
      <c r="D408" t="s">
        <v>1985</v>
      </c>
      <c r="E408" t="s">
        <v>1996</v>
      </c>
      <c r="F408" t="s">
        <v>2015</v>
      </c>
      <c r="G408" t="s">
        <v>2016</v>
      </c>
      <c r="H408" t="s">
        <v>1886</v>
      </c>
      <c r="I408" t="s">
        <v>503</v>
      </c>
      <c r="J408" t="s">
        <v>6</v>
      </c>
      <c r="K408" t="s">
        <v>367</v>
      </c>
      <c r="L408" t="s">
        <v>2017</v>
      </c>
      <c r="M408" s="93">
        <v>2.86</v>
      </c>
      <c r="N408">
        <v>2.86</v>
      </c>
      <c r="O408" s="94">
        <v>5.0599999999999996</v>
      </c>
      <c r="P408" s="88">
        <v>18.29</v>
      </c>
      <c r="Q408" t="s">
        <v>1285</v>
      </c>
    </row>
    <row r="409" spans="1:17" s="88" customFormat="1" x14ac:dyDescent="0.25">
      <c r="A409" t="s">
        <v>1985</v>
      </c>
      <c r="B409" t="s">
        <v>2014</v>
      </c>
      <c r="C409" t="s">
        <v>2014</v>
      </c>
      <c r="D409" t="s">
        <v>1985</v>
      </c>
      <c r="E409" t="s">
        <v>1996</v>
      </c>
      <c r="F409" t="s">
        <v>2015</v>
      </c>
      <c r="G409" t="s">
        <v>2016</v>
      </c>
      <c r="H409" t="s">
        <v>1886</v>
      </c>
      <c r="I409" t="s">
        <v>503</v>
      </c>
      <c r="J409" t="s">
        <v>12</v>
      </c>
      <c r="K409" t="s">
        <v>369</v>
      </c>
      <c r="L409" t="s">
        <v>2018</v>
      </c>
      <c r="M409" s="93">
        <v>3.71</v>
      </c>
      <c r="N409">
        <v>3.71</v>
      </c>
      <c r="O409" s="94">
        <v>7.4</v>
      </c>
      <c r="P409" s="88">
        <v>24.2</v>
      </c>
      <c r="Q409" t="s">
        <v>1285</v>
      </c>
    </row>
    <row r="410" spans="1:17" s="88" customFormat="1" x14ac:dyDescent="0.25">
      <c r="A410" t="s">
        <v>1985</v>
      </c>
      <c r="B410" t="s">
        <v>2014</v>
      </c>
      <c r="C410" t="s">
        <v>2014</v>
      </c>
      <c r="D410" t="s">
        <v>1985</v>
      </c>
      <c r="E410" t="s">
        <v>1996</v>
      </c>
      <c r="F410" t="s">
        <v>2015</v>
      </c>
      <c r="G410" t="s">
        <v>2016</v>
      </c>
      <c r="H410" t="s">
        <v>1886</v>
      </c>
      <c r="I410" t="s">
        <v>503</v>
      </c>
      <c r="J410" t="s">
        <v>180</v>
      </c>
      <c r="K410" t="s">
        <v>372</v>
      </c>
      <c r="L410" t="s">
        <v>2019</v>
      </c>
      <c r="M410" s="93">
        <v>6.86</v>
      </c>
      <c r="N410">
        <v>6.86</v>
      </c>
      <c r="O410" s="94">
        <v>13.42</v>
      </c>
      <c r="P410" s="88">
        <v>48.02</v>
      </c>
      <c r="Q410" t="s">
        <v>1285</v>
      </c>
    </row>
    <row r="411" spans="1:17" s="88" customFormat="1" x14ac:dyDescent="0.25">
      <c r="A411" t="s">
        <v>1985</v>
      </c>
      <c r="B411" t="s">
        <v>2014</v>
      </c>
      <c r="C411" t="s">
        <v>2014</v>
      </c>
      <c r="D411" t="s">
        <v>1985</v>
      </c>
      <c r="E411" t="s">
        <v>1996</v>
      </c>
      <c r="F411" t="s">
        <v>2015</v>
      </c>
      <c r="G411" t="s">
        <v>2016</v>
      </c>
      <c r="H411" t="s">
        <v>1886</v>
      </c>
      <c r="I411" t="s">
        <v>503</v>
      </c>
      <c r="J411" t="s">
        <v>223</v>
      </c>
      <c r="K411" t="s">
        <v>373</v>
      </c>
      <c r="L411" t="s">
        <v>2020</v>
      </c>
      <c r="M411" s="93">
        <v>5.52</v>
      </c>
      <c r="N411">
        <v>5.52</v>
      </c>
      <c r="O411" s="94">
        <v>9.74</v>
      </c>
      <c r="P411" s="88">
        <v>34.67</v>
      </c>
      <c r="Q411" t="s">
        <v>1285</v>
      </c>
    </row>
    <row r="412" spans="1:17" s="88" customFormat="1" x14ac:dyDescent="0.25">
      <c r="A412" t="s">
        <v>1985</v>
      </c>
      <c r="B412" t="s">
        <v>2014</v>
      </c>
      <c r="C412" t="s">
        <v>2014</v>
      </c>
      <c r="D412" t="s">
        <v>1985</v>
      </c>
      <c r="E412" t="s">
        <v>1996</v>
      </c>
      <c r="F412" t="s">
        <v>2015</v>
      </c>
      <c r="G412" t="s">
        <v>2016</v>
      </c>
      <c r="H412" t="s">
        <v>1886</v>
      </c>
      <c r="I412" t="s">
        <v>996</v>
      </c>
      <c r="J412" t="s">
        <v>28</v>
      </c>
      <c r="K412" t="s">
        <v>1674</v>
      </c>
      <c r="L412" t="s">
        <v>2021</v>
      </c>
      <c r="M412" s="93">
        <v>132.97999999999999</v>
      </c>
      <c r="N412">
        <v>132.97999999999999</v>
      </c>
      <c r="O412" s="94" t="s">
        <v>1440</v>
      </c>
      <c r="P412" s="88" t="s">
        <v>1440</v>
      </c>
      <c r="Q412" t="s">
        <v>1285</v>
      </c>
    </row>
    <row r="413" spans="1:17" s="88" customFormat="1" x14ac:dyDescent="0.25">
      <c r="A413" t="s">
        <v>1985</v>
      </c>
      <c r="B413" t="s">
        <v>2014</v>
      </c>
      <c r="C413" t="s">
        <v>2014</v>
      </c>
      <c r="D413" t="s">
        <v>1985</v>
      </c>
      <c r="E413" t="s">
        <v>1996</v>
      </c>
      <c r="F413" t="s">
        <v>2015</v>
      </c>
      <c r="G413" t="s">
        <v>2016</v>
      </c>
      <c r="H413" t="s">
        <v>1886</v>
      </c>
      <c r="I413" t="s">
        <v>180</v>
      </c>
      <c r="J413" t="s">
        <v>1547</v>
      </c>
      <c r="K413" t="s">
        <v>1548</v>
      </c>
      <c r="L413" t="s">
        <v>2022</v>
      </c>
      <c r="M413" s="93">
        <v>1</v>
      </c>
      <c r="N413">
        <v>1</v>
      </c>
      <c r="O413" s="94" t="s">
        <v>1440</v>
      </c>
      <c r="P413" s="88" t="s">
        <v>1440</v>
      </c>
      <c r="Q413" t="s">
        <v>1285</v>
      </c>
    </row>
    <row r="414" spans="1:17" s="88" customFormat="1" x14ac:dyDescent="0.25">
      <c r="A414" t="s">
        <v>1985</v>
      </c>
      <c r="B414" t="s">
        <v>2014</v>
      </c>
      <c r="C414" t="s">
        <v>2014</v>
      </c>
      <c r="D414" t="s">
        <v>1985</v>
      </c>
      <c r="E414" t="s">
        <v>1996</v>
      </c>
      <c r="F414" t="s">
        <v>2023</v>
      </c>
      <c r="G414" t="s">
        <v>2024</v>
      </c>
      <c r="H414" t="s">
        <v>1886</v>
      </c>
      <c r="I414" t="s">
        <v>503</v>
      </c>
      <c r="J414" t="s">
        <v>6</v>
      </c>
      <c r="K414" t="s">
        <v>367</v>
      </c>
      <c r="L414" t="s">
        <v>2025</v>
      </c>
      <c r="M414" s="93">
        <v>2.86</v>
      </c>
      <c r="N414">
        <v>2.86</v>
      </c>
      <c r="O414" s="94">
        <v>5.0599999999999996</v>
      </c>
      <c r="P414" s="88">
        <v>18.29</v>
      </c>
      <c r="Q414" t="s">
        <v>1285</v>
      </c>
    </row>
    <row r="415" spans="1:17" s="88" customFormat="1" x14ac:dyDescent="0.25">
      <c r="A415" t="s">
        <v>1985</v>
      </c>
      <c r="B415" t="s">
        <v>2014</v>
      </c>
      <c r="C415" t="s">
        <v>2014</v>
      </c>
      <c r="D415" t="s">
        <v>1985</v>
      </c>
      <c r="E415" t="s">
        <v>1996</v>
      </c>
      <c r="F415" t="s">
        <v>2023</v>
      </c>
      <c r="G415" t="s">
        <v>2024</v>
      </c>
      <c r="H415" t="s">
        <v>1886</v>
      </c>
      <c r="I415" t="s">
        <v>503</v>
      </c>
      <c r="J415" t="s">
        <v>12</v>
      </c>
      <c r="K415" t="s">
        <v>369</v>
      </c>
      <c r="L415" t="s">
        <v>2026</v>
      </c>
      <c r="M415" s="93">
        <v>3.71</v>
      </c>
      <c r="N415">
        <v>3.71</v>
      </c>
      <c r="O415" s="94">
        <v>7.4</v>
      </c>
      <c r="P415" s="88">
        <v>24.2</v>
      </c>
      <c r="Q415" t="s">
        <v>1285</v>
      </c>
    </row>
    <row r="416" spans="1:17" s="88" customFormat="1" x14ac:dyDescent="0.25">
      <c r="A416" t="s">
        <v>1985</v>
      </c>
      <c r="B416" t="s">
        <v>2014</v>
      </c>
      <c r="C416" t="s">
        <v>2014</v>
      </c>
      <c r="D416" t="s">
        <v>1985</v>
      </c>
      <c r="E416" t="s">
        <v>1996</v>
      </c>
      <c r="F416" t="s">
        <v>2023</v>
      </c>
      <c r="G416" t="s">
        <v>2024</v>
      </c>
      <c r="H416" t="s">
        <v>1886</v>
      </c>
      <c r="I416" t="s">
        <v>503</v>
      </c>
      <c r="J416" t="s">
        <v>180</v>
      </c>
      <c r="K416" t="s">
        <v>372</v>
      </c>
      <c r="L416" t="s">
        <v>2027</v>
      </c>
      <c r="M416" s="93">
        <v>6.86</v>
      </c>
      <c r="N416">
        <v>6.86</v>
      </c>
      <c r="O416" s="94">
        <v>13.42</v>
      </c>
      <c r="P416" s="88">
        <v>48.02</v>
      </c>
      <c r="Q416" t="s">
        <v>1285</v>
      </c>
    </row>
    <row r="417" spans="1:17" s="88" customFormat="1" x14ac:dyDescent="0.25">
      <c r="A417" t="s">
        <v>1985</v>
      </c>
      <c r="B417" t="s">
        <v>2014</v>
      </c>
      <c r="C417" t="s">
        <v>2014</v>
      </c>
      <c r="D417" t="s">
        <v>1985</v>
      </c>
      <c r="E417" t="s">
        <v>1996</v>
      </c>
      <c r="F417" t="s">
        <v>2023</v>
      </c>
      <c r="G417" t="s">
        <v>2024</v>
      </c>
      <c r="H417" t="s">
        <v>1886</v>
      </c>
      <c r="I417" t="s">
        <v>503</v>
      </c>
      <c r="J417" t="s">
        <v>223</v>
      </c>
      <c r="K417" t="s">
        <v>373</v>
      </c>
      <c r="L417" t="s">
        <v>2028</v>
      </c>
      <c r="M417" s="93">
        <v>5.52</v>
      </c>
      <c r="N417">
        <v>5.52</v>
      </c>
      <c r="O417" s="94">
        <v>9.74</v>
      </c>
      <c r="P417" s="88">
        <v>34.67</v>
      </c>
      <c r="Q417" t="s">
        <v>1285</v>
      </c>
    </row>
    <row r="418" spans="1:17" s="88" customFormat="1" x14ac:dyDescent="0.25">
      <c r="A418" t="s">
        <v>1985</v>
      </c>
      <c r="B418" t="s">
        <v>2014</v>
      </c>
      <c r="C418" t="s">
        <v>2014</v>
      </c>
      <c r="D418" t="s">
        <v>1985</v>
      </c>
      <c r="E418" t="s">
        <v>1996</v>
      </c>
      <c r="F418" t="s">
        <v>2023</v>
      </c>
      <c r="G418" t="s">
        <v>2024</v>
      </c>
      <c r="H418" t="s">
        <v>1886</v>
      </c>
      <c r="I418" t="s">
        <v>996</v>
      </c>
      <c r="J418" t="s">
        <v>28</v>
      </c>
      <c r="K418" t="s">
        <v>1674</v>
      </c>
      <c r="L418" t="s">
        <v>2029</v>
      </c>
      <c r="M418" s="93">
        <v>132.99</v>
      </c>
      <c r="N418">
        <v>132.99</v>
      </c>
      <c r="O418" s="94" t="s">
        <v>1440</v>
      </c>
      <c r="P418" s="88" t="s">
        <v>1440</v>
      </c>
      <c r="Q418" t="s">
        <v>1285</v>
      </c>
    </row>
    <row r="419" spans="1:17" s="88" customFormat="1" x14ac:dyDescent="0.25">
      <c r="A419" t="s">
        <v>1985</v>
      </c>
      <c r="B419" t="s">
        <v>2014</v>
      </c>
      <c r="C419" t="s">
        <v>2014</v>
      </c>
      <c r="D419" t="s">
        <v>1985</v>
      </c>
      <c r="E419" t="s">
        <v>2030</v>
      </c>
      <c r="F419" t="s">
        <v>2031</v>
      </c>
      <c r="G419" t="s">
        <v>2032</v>
      </c>
      <c r="H419" t="s">
        <v>1886</v>
      </c>
      <c r="I419" t="s">
        <v>503</v>
      </c>
      <c r="J419" t="s">
        <v>6</v>
      </c>
      <c r="K419" t="s">
        <v>367</v>
      </c>
      <c r="L419" t="s">
        <v>2033</v>
      </c>
      <c r="M419" s="93">
        <v>2.86</v>
      </c>
      <c r="N419">
        <v>2.86</v>
      </c>
      <c r="O419" s="94">
        <v>5.0599999999999996</v>
      </c>
      <c r="P419" s="88">
        <v>18.29</v>
      </c>
      <c r="Q419" t="s">
        <v>1285</v>
      </c>
    </row>
    <row r="420" spans="1:17" s="88" customFormat="1" x14ac:dyDescent="0.25">
      <c r="A420" t="s">
        <v>1985</v>
      </c>
      <c r="B420" t="s">
        <v>2014</v>
      </c>
      <c r="C420" t="s">
        <v>2014</v>
      </c>
      <c r="D420" t="s">
        <v>1985</v>
      </c>
      <c r="E420" t="s">
        <v>2030</v>
      </c>
      <c r="F420" t="s">
        <v>2031</v>
      </c>
      <c r="G420" t="s">
        <v>2032</v>
      </c>
      <c r="H420" t="s">
        <v>1886</v>
      </c>
      <c r="I420" t="s">
        <v>503</v>
      </c>
      <c r="J420" t="s">
        <v>12</v>
      </c>
      <c r="K420" t="s">
        <v>369</v>
      </c>
      <c r="L420" t="s">
        <v>2034</v>
      </c>
      <c r="M420" s="93">
        <v>3.71</v>
      </c>
      <c r="N420">
        <v>3.71</v>
      </c>
      <c r="O420" s="94">
        <v>7.4</v>
      </c>
      <c r="P420" s="88">
        <v>24.2</v>
      </c>
      <c r="Q420" t="s">
        <v>1285</v>
      </c>
    </row>
    <row r="421" spans="1:17" s="88" customFormat="1" x14ac:dyDescent="0.25">
      <c r="A421" t="s">
        <v>1985</v>
      </c>
      <c r="B421" t="s">
        <v>2014</v>
      </c>
      <c r="C421" t="s">
        <v>2014</v>
      </c>
      <c r="D421" t="s">
        <v>1985</v>
      </c>
      <c r="E421" t="s">
        <v>2030</v>
      </c>
      <c r="F421" t="s">
        <v>2031</v>
      </c>
      <c r="G421" t="s">
        <v>2032</v>
      </c>
      <c r="H421" t="s">
        <v>1886</v>
      </c>
      <c r="I421" t="s">
        <v>503</v>
      </c>
      <c r="J421" t="s">
        <v>180</v>
      </c>
      <c r="K421" t="s">
        <v>372</v>
      </c>
      <c r="L421" t="s">
        <v>2035</v>
      </c>
      <c r="M421" s="93">
        <v>6.86</v>
      </c>
      <c r="N421">
        <v>6.86</v>
      </c>
      <c r="O421" s="94">
        <v>13.42</v>
      </c>
      <c r="P421" s="88">
        <v>48.02</v>
      </c>
      <c r="Q421" t="s">
        <v>1285</v>
      </c>
    </row>
    <row r="422" spans="1:17" s="88" customFormat="1" x14ac:dyDescent="0.25">
      <c r="A422" t="s">
        <v>1985</v>
      </c>
      <c r="B422" t="s">
        <v>2014</v>
      </c>
      <c r="C422" t="s">
        <v>2014</v>
      </c>
      <c r="D422" t="s">
        <v>1985</v>
      </c>
      <c r="E422" t="s">
        <v>2030</v>
      </c>
      <c r="F422" t="s">
        <v>2031</v>
      </c>
      <c r="G422" t="s">
        <v>2032</v>
      </c>
      <c r="H422" t="s">
        <v>1886</v>
      </c>
      <c r="I422" t="s">
        <v>503</v>
      </c>
      <c r="J422" t="s">
        <v>223</v>
      </c>
      <c r="K422" t="s">
        <v>373</v>
      </c>
      <c r="L422" t="s">
        <v>2036</v>
      </c>
      <c r="M422" s="93">
        <v>5.51</v>
      </c>
      <c r="N422">
        <v>5.51</v>
      </c>
      <c r="O422" s="94">
        <v>9.74</v>
      </c>
      <c r="P422" s="88">
        <v>34.67</v>
      </c>
      <c r="Q422" t="s">
        <v>1285</v>
      </c>
    </row>
    <row r="423" spans="1:17" s="88" customFormat="1" x14ac:dyDescent="0.25">
      <c r="A423" t="s">
        <v>1985</v>
      </c>
      <c r="B423" t="s">
        <v>2014</v>
      </c>
      <c r="C423" t="s">
        <v>2014</v>
      </c>
      <c r="D423" t="s">
        <v>1985</v>
      </c>
      <c r="E423" t="s">
        <v>2030</v>
      </c>
      <c r="F423" t="s">
        <v>2031</v>
      </c>
      <c r="G423" t="s">
        <v>2032</v>
      </c>
      <c r="H423" t="s">
        <v>1886</v>
      </c>
      <c r="I423" t="s">
        <v>996</v>
      </c>
      <c r="J423" t="s">
        <v>28</v>
      </c>
      <c r="K423" t="s">
        <v>1674</v>
      </c>
      <c r="L423" t="s">
        <v>2037</v>
      </c>
      <c r="M423" s="93">
        <v>133</v>
      </c>
      <c r="N423">
        <v>133</v>
      </c>
      <c r="O423" s="94" t="s">
        <v>1440</v>
      </c>
      <c r="P423" s="88" t="s">
        <v>1440</v>
      </c>
      <c r="Q423" t="s">
        <v>1285</v>
      </c>
    </row>
    <row r="424" spans="1:17" s="88" customFormat="1" x14ac:dyDescent="0.25">
      <c r="A424" t="s">
        <v>1985</v>
      </c>
      <c r="B424" t="s">
        <v>2014</v>
      </c>
      <c r="C424" t="s">
        <v>2014</v>
      </c>
      <c r="D424" t="s">
        <v>1985</v>
      </c>
      <c r="E424" t="s">
        <v>1991</v>
      </c>
      <c r="F424" t="s">
        <v>2038</v>
      </c>
      <c r="G424" t="s">
        <v>2039</v>
      </c>
      <c r="H424" t="s">
        <v>1886</v>
      </c>
      <c r="I424" t="s">
        <v>503</v>
      </c>
      <c r="J424" t="s">
        <v>6</v>
      </c>
      <c r="K424" t="s">
        <v>367</v>
      </c>
      <c r="L424" t="s">
        <v>2040</v>
      </c>
      <c r="M424" s="93">
        <v>2.86</v>
      </c>
      <c r="N424">
        <v>2.86</v>
      </c>
      <c r="O424" s="94">
        <v>5.0599999999999996</v>
      </c>
      <c r="P424" s="88">
        <v>18.29</v>
      </c>
      <c r="Q424" t="s">
        <v>1285</v>
      </c>
    </row>
    <row r="425" spans="1:17" s="88" customFormat="1" x14ac:dyDescent="0.25">
      <c r="A425" t="s">
        <v>1985</v>
      </c>
      <c r="B425" t="s">
        <v>2014</v>
      </c>
      <c r="C425" t="s">
        <v>2014</v>
      </c>
      <c r="D425" t="s">
        <v>1985</v>
      </c>
      <c r="E425" t="s">
        <v>1991</v>
      </c>
      <c r="F425" t="s">
        <v>2038</v>
      </c>
      <c r="G425" t="s">
        <v>2039</v>
      </c>
      <c r="H425" t="s">
        <v>1886</v>
      </c>
      <c r="I425" t="s">
        <v>503</v>
      </c>
      <c r="J425" t="s">
        <v>12</v>
      </c>
      <c r="K425" t="s">
        <v>369</v>
      </c>
      <c r="L425" t="s">
        <v>2041</v>
      </c>
      <c r="M425" s="93">
        <v>3.71</v>
      </c>
      <c r="N425">
        <v>3.71</v>
      </c>
      <c r="O425" s="94">
        <v>7.4</v>
      </c>
      <c r="P425" s="88">
        <v>24.2</v>
      </c>
      <c r="Q425" t="s">
        <v>1285</v>
      </c>
    </row>
    <row r="426" spans="1:17" s="88" customFormat="1" x14ac:dyDescent="0.25">
      <c r="A426" t="s">
        <v>1985</v>
      </c>
      <c r="B426" t="s">
        <v>2014</v>
      </c>
      <c r="C426" t="s">
        <v>2014</v>
      </c>
      <c r="D426" t="s">
        <v>1985</v>
      </c>
      <c r="E426" t="s">
        <v>1991</v>
      </c>
      <c r="F426" t="s">
        <v>2038</v>
      </c>
      <c r="G426" t="s">
        <v>2039</v>
      </c>
      <c r="H426" t="s">
        <v>1886</v>
      </c>
      <c r="I426" t="s">
        <v>503</v>
      </c>
      <c r="J426" t="s">
        <v>180</v>
      </c>
      <c r="K426" t="s">
        <v>372</v>
      </c>
      <c r="L426" t="s">
        <v>2042</v>
      </c>
      <c r="M426" s="93">
        <v>6.86</v>
      </c>
      <c r="N426">
        <v>6.86</v>
      </c>
      <c r="O426" s="94">
        <v>13.42</v>
      </c>
      <c r="P426" s="88">
        <v>48.02</v>
      </c>
      <c r="Q426" t="s">
        <v>1285</v>
      </c>
    </row>
    <row r="427" spans="1:17" s="88" customFormat="1" x14ac:dyDescent="0.25">
      <c r="A427" t="s">
        <v>1985</v>
      </c>
      <c r="B427" t="s">
        <v>2014</v>
      </c>
      <c r="C427" t="s">
        <v>2014</v>
      </c>
      <c r="D427" t="s">
        <v>1985</v>
      </c>
      <c r="E427" t="s">
        <v>1991</v>
      </c>
      <c r="F427" t="s">
        <v>2038</v>
      </c>
      <c r="G427" t="s">
        <v>2039</v>
      </c>
      <c r="H427" t="s">
        <v>1886</v>
      </c>
      <c r="I427" t="s">
        <v>503</v>
      </c>
      <c r="J427" t="s">
        <v>223</v>
      </c>
      <c r="K427" t="s">
        <v>373</v>
      </c>
      <c r="L427" t="s">
        <v>2043</v>
      </c>
      <c r="M427" s="93">
        <v>5.52</v>
      </c>
      <c r="N427">
        <v>5.52</v>
      </c>
      <c r="O427" s="94">
        <v>9.74</v>
      </c>
      <c r="P427" s="88">
        <v>34.67</v>
      </c>
      <c r="Q427" t="s">
        <v>1285</v>
      </c>
    </row>
    <row r="428" spans="1:17" s="88" customFormat="1" x14ac:dyDescent="0.25">
      <c r="A428" t="s">
        <v>1985</v>
      </c>
      <c r="B428" t="s">
        <v>2014</v>
      </c>
      <c r="C428" t="s">
        <v>2014</v>
      </c>
      <c r="D428" t="s">
        <v>1985</v>
      </c>
      <c r="E428" t="s">
        <v>1991</v>
      </c>
      <c r="F428" t="s">
        <v>2038</v>
      </c>
      <c r="G428" t="s">
        <v>2039</v>
      </c>
      <c r="H428" t="s">
        <v>1886</v>
      </c>
      <c r="I428" t="s">
        <v>996</v>
      </c>
      <c r="J428" t="s">
        <v>28</v>
      </c>
      <c r="K428" t="s">
        <v>1674</v>
      </c>
      <c r="L428" t="s">
        <v>2044</v>
      </c>
      <c r="M428" s="93">
        <v>132.97999999999999</v>
      </c>
      <c r="N428">
        <v>132.97999999999999</v>
      </c>
      <c r="O428" s="94" t="s">
        <v>1440</v>
      </c>
      <c r="P428" s="88" t="s">
        <v>1440</v>
      </c>
      <c r="Q428" t="s">
        <v>1285</v>
      </c>
    </row>
    <row r="429" spans="1:17" s="88" customFormat="1" x14ac:dyDescent="0.25">
      <c r="A429" t="s">
        <v>1985</v>
      </c>
      <c r="B429" t="s">
        <v>2014</v>
      </c>
      <c r="C429" t="s">
        <v>2014</v>
      </c>
      <c r="D429" t="s">
        <v>1985</v>
      </c>
      <c r="E429" t="s">
        <v>1991</v>
      </c>
      <c r="F429" t="s">
        <v>2045</v>
      </c>
      <c r="G429" t="s">
        <v>2046</v>
      </c>
      <c r="H429" t="s">
        <v>1886</v>
      </c>
      <c r="I429" t="s">
        <v>503</v>
      </c>
      <c r="J429" t="s">
        <v>6</v>
      </c>
      <c r="K429" t="s">
        <v>367</v>
      </c>
      <c r="L429" t="s">
        <v>2047</v>
      </c>
      <c r="M429" s="93">
        <v>2.86</v>
      </c>
      <c r="N429">
        <v>2.86</v>
      </c>
      <c r="O429" s="94">
        <v>5.0599999999999996</v>
      </c>
      <c r="P429" s="88">
        <v>18.29</v>
      </c>
      <c r="Q429" t="s">
        <v>1285</v>
      </c>
    </row>
    <row r="430" spans="1:17" s="88" customFormat="1" x14ac:dyDescent="0.25">
      <c r="A430" t="s">
        <v>1985</v>
      </c>
      <c r="B430" t="s">
        <v>2014</v>
      </c>
      <c r="C430" t="s">
        <v>2014</v>
      </c>
      <c r="D430" t="s">
        <v>1985</v>
      </c>
      <c r="E430" t="s">
        <v>1991</v>
      </c>
      <c r="F430" t="s">
        <v>2045</v>
      </c>
      <c r="G430" t="s">
        <v>2046</v>
      </c>
      <c r="H430" t="s">
        <v>1886</v>
      </c>
      <c r="I430" t="s">
        <v>503</v>
      </c>
      <c r="J430" t="s">
        <v>12</v>
      </c>
      <c r="K430" t="s">
        <v>369</v>
      </c>
      <c r="L430" t="s">
        <v>2048</v>
      </c>
      <c r="M430" s="93">
        <v>3.71</v>
      </c>
      <c r="N430">
        <v>3.71</v>
      </c>
      <c r="O430" s="94">
        <v>7.4</v>
      </c>
      <c r="P430" s="88">
        <v>24.2</v>
      </c>
      <c r="Q430" t="s">
        <v>1285</v>
      </c>
    </row>
    <row r="431" spans="1:17" s="88" customFormat="1" x14ac:dyDescent="0.25">
      <c r="A431" t="s">
        <v>1985</v>
      </c>
      <c r="B431" t="s">
        <v>2014</v>
      </c>
      <c r="C431" t="s">
        <v>2014</v>
      </c>
      <c r="D431" t="s">
        <v>1985</v>
      </c>
      <c r="E431" t="s">
        <v>1991</v>
      </c>
      <c r="F431" t="s">
        <v>2045</v>
      </c>
      <c r="G431" t="s">
        <v>2046</v>
      </c>
      <c r="H431" t="s">
        <v>1886</v>
      </c>
      <c r="I431" t="s">
        <v>503</v>
      </c>
      <c r="J431" t="s">
        <v>180</v>
      </c>
      <c r="K431" t="s">
        <v>372</v>
      </c>
      <c r="L431" t="s">
        <v>2049</v>
      </c>
      <c r="M431" s="93">
        <v>6.86</v>
      </c>
      <c r="N431">
        <v>6.86</v>
      </c>
      <c r="O431" s="94">
        <v>13.42</v>
      </c>
      <c r="P431" s="88">
        <v>48.02</v>
      </c>
      <c r="Q431" t="s">
        <v>1285</v>
      </c>
    </row>
    <row r="432" spans="1:17" s="88" customFormat="1" x14ac:dyDescent="0.25">
      <c r="A432" t="s">
        <v>1985</v>
      </c>
      <c r="B432" t="s">
        <v>2014</v>
      </c>
      <c r="C432" t="s">
        <v>2014</v>
      </c>
      <c r="D432" t="s">
        <v>1985</v>
      </c>
      <c r="E432" t="s">
        <v>1991</v>
      </c>
      <c r="F432" t="s">
        <v>2045</v>
      </c>
      <c r="G432" t="s">
        <v>2046</v>
      </c>
      <c r="H432" t="s">
        <v>1886</v>
      </c>
      <c r="I432" t="s">
        <v>503</v>
      </c>
      <c r="J432" t="s">
        <v>223</v>
      </c>
      <c r="K432" t="s">
        <v>373</v>
      </c>
      <c r="L432" t="s">
        <v>2050</v>
      </c>
      <c r="M432" s="93">
        <v>5.52</v>
      </c>
      <c r="N432">
        <v>5.52</v>
      </c>
      <c r="O432" s="94">
        <v>9.74</v>
      </c>
      <c r="P432" s="88">
        <v>34.67</v>
      </c>
      <c r="Q432" t="s">
        <v>1285</v>
      </c>
    </row>
    <row r="433" spans="1:17" s="88" customFormat="1" x14ac:dyDescent="0.25">
      <c r="A433" t="s">
        <v>1985</v>
      </c>
      <c r="B433" t="s">
        <v>2014</v>
      </c>
      <c r="C433" t="s">
        <v>2014</v>
      </c>
      <c r="D433" t="s">
        <v>1985</v>
      </c>
      <c r="E433" t="s">
        <v>1991</v>
      </c>
      <c r="F433" t="s">
        <v>2045</v>
      </c>
      <c r="G433" t="s">
        <v>2046</v>
      </c>
      <c r="H433" t="s">
        <v>1886</v>
      </c>
      <c r="I433" t="s">
        <v>996</v>
      </c>
      <c r="J433" t="s">
        <v>28</v>
      </c>
      <c r="K433" t="s">
        <v>1674</v>
      </c>
      <c r="L433" t="s">
        <v>2051</v>
      </c>
      <c r="M433" s="93">
        <v>132.97999999999999</v>
      </c>
      <c r="N433">
        <v>132.97999999999999</v>
      </c>
      <c r="O433" s="94" t="s">
        <v>1440</v>
      </c>
      <c r="P433" s="88" t="s">
        <v>1440</v>
      </c>
      <c r="Q433" t="s">
        <v>1285</v>
      </c>
    </row>
    <row r="434" spans="1:17" s="88" customFormat="1" x14ac:dyDescent="0.25">
      <c r="A434" t="s">
        <v>1985</v>
      </c>
      <c r="B434" t="s">
        <v>2014</v>
      </c>
      <c r="C434" t="s">
        <v>2014</v>
      </c>
      <c r="D434" t="s">
        <v>1985</v>
      </c>
      <c r="E434">
        <v>3822</v>
      </c>
      <c r="F434" t="s">
        <v>2052</v>
      </c>
      <c r="G434" t="s">
        <v>2053</v>
      </c>
      <c r="H434" t="s">
        <v>1886</v>
      </c>
      <c r="I434" t="s">
        <v>503</v>
      </c>
      <c r="J434" t="s">
        <v>6</v>
      </c>
      <c r="K434" t="s">
        <v>367</v>
      </c>
      <c r="L434" t="s">
        <v>2054</v>
      </c>
      <c r="M434" s="93">
        <v>2.86</v>
      </c>
      <c r="N434">
        <v>2.86</v>
      </c>
      <c r="O434" s="94">
        <v>5.0599999999999996</v>
      </c>
      <c r="P434" s="88">
        <v>18.29</v>
      </c>
      <c r="Q434" t="s">
        <v>1285</v>
      </c>
    </row>
    <row r="435" spans="1:17" s="88" customFormat="1" x14ac:dyDescent="0.25">
      <c r="A435" t="s">
        <v>1985</v>
      </c>
      <c r="B435" t="s">
        <v>2014</v>
      </c>
      <c r="C435" t="s">
        <v>2014</v>
      </c>
      <c r="D435" t="s">
        <v>1985</v>
      </c>
      <c r="E435">
        <v>3822</v>
      </c>
      <c r="F435" t="s">
        <v>2052</v>
      </c>
      <c r="G435" t="s">
        <v>2053</v>
      </c>
      <c r="H435" t="s">
        <v>1886</v>
      </c>
      <c r="I435" t="s">
        <v>503</v>
      </c>
      <c r="J435" t="s">
        <v>12</v>
      </c>
      <c r="K435" t="s">
        <v>369</v>
      </c>
      <c r="L435" t="s">
        <v>2055</v>
      </c>
      <c r="M435" s="93">
        <v>3.71</v>
      </c>
      <c r="N435">
        <v>3.71</v>
      </c>
      <c r="O435" s="94">
        <v>7.4</v>
      </c>
      <c r="P435" s="88">
        <v>24.2</v>
      </c>
      <c r="Q435" t="s">
        <v>1285</v>
      </c>
    </row>
    <row r="436" spans="1:17" s="88" customFormat="1" x14ac:dyDescent="0.25">
      <c r="A436" t="s">
        <v>1985</v>
      </c>
      <c r="B436" t="s">
        <v>2014</v>
      </c>
      <c r="C436" t="s">
        <v>2014</v>
      </c>
      <c r="D436" t="s">
        <v>1985</v>
      </c>
      <c r="E436">
        <v>3822</v>
      </c>
      <c r="F436" t="s">
        <v>2052</v>
      </c>
      <c r="G436" t="s">
        <v>2053</v>
      </c>
      <c r="H436" t="s">
        <v>1886</v>
      </c>
      <c r="I436" t="s">
        <v>503</v>
      </c>
      <c r="J436" t="s">
        <v>180</v>
      </c>
      <c r="K436" t="s">
        <v>372</v>
      </c>
      <c r="L436" t="s">
        <v>2056</v>
      </c>
      <c r="M436" s="93">
        <v>6.86</v>
      </c>
      <c r="N436">
        <v>6.86</v>
      </c>
      <c r="O436" s="94">
        <v>13.42</v>
      </c>
      <c r="P436" s="88">
        <v>48.02</v>
      </c>
      <c r="Q436" t="s">
        <v>1285</v>
      </c>
    </row>
    <row r="437" spans="1:17" s="88" customFormat="1" x14ac:dyDescent="0.25">
      <c r="A437" t="s">
        <v>1985</v>
      </c>
      <c r="B437" t="s">
        <v>2014</v>
      </c>
      <c r="C437" t="s">
        <v>2014</v>
      </c>
      <c r="D437" t="s">
        <v>1985</v>
      </c>
      <c r="E437">
        <v>3822</v>
      </c>
      <c r="F437" t="s">
        <v>2052</v>
      </c>
      <c r="G437" t="s">
        <v>2053</v>
      </c>
      <c r="H437" t="s">
        <v>1886</v>
      </c>
      <c r="I437" t="s">
        <v>503</v>
      </c>
      <c r="J437" t="s">
        <v>223</v>
      </c>
      <c r="K437" t="s">
        <v>373</v>
      </c>
      <c r="L437" t="s">
        <v>2057</v>
      </c>
      <c r="M437" s="93">
        <v>5.52</v>
      </c>
      <c r="N437">
        <v>5.52</v>
      </c>
      <c r="O437" s="94">
        <v>9.74</v>
      </c>
      <c r="P437" s="88">
        <v>34.67</v>
      </c>
      <c r="Q437" t="s">
        <v>1285</v>
      </c>
    </row>
    <row r="438" spans="1:17" s="88" customFormat="1" x14ac:dyDescent="0.25">
      <c r="A438" t="s">
        <v>1985</v>
      </c>
      <c r="B438" t="s">
        <v>2014</v>
      </c>
      <c r="C438" t="s">
        <v>2014</v>
      </c>
      <c r="D438" t="s">
        <v>1985</v>
      </c>
      <c r="E438">
        <v>3822</v>
      </c>
      <c r="F438" t="s">
        <v>2052</v>
      </c>
      <c r="G438" t="s">
        <v>2053</v>
      </c>
      <c r="H438" t="s">
        <v>1886</v>
      </c>
      <c r="I438" t="s">
        <v>996</v>
      </c>
      <c r="J438" t="s">
        <v>28</v>
      </c>
      <c r="K438" t="s">
        <v>1674</v>
      </c>
      <c r="L438" t="s">
        <v>2058</v>
      </c>
      <c r="M438" s="93">
        <v>132.97999999999999</v>
      </c>
      <c r="N438">
        <v>132.97999999999999</v>
      </c>
      <c r="O438" s="94" t="s">
        <v>1440</v>
      </c>
      <c r="P438" s="88" t="s">
        <v>1440</v>
      </c>
      <c r="Q438" t="s">
        <v>1285</v>
      </c>
    </row>
    <row r="439" spans="1:17" s="88" customFormat="1" x14ac:dyDescent="0.25">
      <c r="A439" t="s">
        <v>1985</v>
      </c>
      <c r="B439" t="s">
        <v>2014</v>
      </c>
      <c r="C439" t="s">
        <v>2014</v>
      </c>
      <c r="D439" t="s">
        <v>1985</v>
      </c>
      <c r="E439">
        <v>3822</v>
      </c>
      <c r="F439" t="s">
        <v>2052</v>
      </c>
      <c r="G439" t="s">
        <v>2053</v>
      </c>
      <c r="H439" t="s">
        <v>1886</v>
      </c>
      <c r="I439" t="s">
        <v>180</v>
      </c>
      <c r="J439" t="s">
        <v>1009</v>
      </c>
      <c r="K439" t="s">
        <v>2012</v>
      </c>
      <c r="L439" t="s">
        <v>2059</v>
      </c>
      <c r="M439" s="93">
        <v>99878</v>
      </c>
      <c r="N439">
        <v>99878</v>
      </c>
      <c r="O439" s="94" t="s">
        <v>1440</v>
      </c>
      <c r="P439" s="88" t="s">
        <v>1440</v>
      </c>
      <c r="Q439" t="s">
        <v>1285</v>
      </c>
    </row>
    <row r="440" spans="1:17" s="88" customFormat="1" x14ac:dyDescent="0.25">
      <c r="A440" t="s">
        <v>1985</v>
      </c>
      <c r="B440" t="s">
        <v>2014</v>
      </c>
      <c r="C440" t="s">
        <v>2014</v>
      </c>
      <c r="D440" t="s">
        <v>1985</v>
      </c>
      <c r="E440" t="s">
        <v>1991</v>
      </c>
      <c r="F440" t="s">
        <v>2060</v>
      </c>
      <c r="G440" t="s">
        <v>2061</v>
      </c>
      <c r="H440" t="s">
        <v>1886</v>
      </c>
      <c r="I440" t="s">
        <v>503</v>
      </c>
      <c r="J440" t="s">
        <v>6</v>
      </c>
      <c r="K440" t="s">
        <v>367</v>
      </c>
      <c r="L440" t="s">
        <v>2062</v>
      </c>
      <c r="M440" s="93">
        <v>2.86</v>
      </c>
      <c r="N440">
        <v>2.86</v>
      </c>
      <c r="O440" s="94">
        <v>5.0599999999999996</v>
      </c>
      <c r="P440" s="88">
        <v>18.29</v>
      </c>
      <c r="Q440" t="s">
        <v>1285</v>
      </c>
    </row>
    <row r="441" spans="1:17" s="88" customFormat="1" x14ac:dyDescent="0.25">
      <c r="A441" t="s">
        <v>1985</v>
      </c>
      <c r="B441" t="s">
        <v>2014</v>
      </c>
      <c r="C441" t="s">
        <v>2014</v>
      </c>
      <c r="D441" t="s">
        <v>1985</v>
      </c>
      <c r="E441" t="s">
        <v>1991</v>
      </c>
      <c r="F441" t="s">
        <v>2060</v>
      </c>
      <c r="G441" t="s">
        <v>2061</v>
      </c>
      <c r="H441" t="s">
        <v>1886</v>
      </c>
      <c r="I441" t="s">
        <v>503</v>
      </c>
      <c r="J441" t="s">
        <v>12</v>
      </c>
      <c r="K441" t="s">
        <v>369</v>
      </c>
      <c r="L441" t="s">
        <v>2063</v>
      </c>
      <c r="M441" s="93">
        <v>3.71</v>
      </c>
      <c r="N441">
        <v>3.71</v>
      </c>
      <c r="O441" s="94">
        <v>7.4</v>
      </c>
      <c r="P441" s="88">
        <v>24.2</v>
      </c>
      <c r="Q441" t="s">
        <v>1285</v>
      </c>
    </row>
    <row r="442" spans="1:17" s="88" customFormat="1" x14ac:dyDescent="0.25">
      <c r="A442" t="s">
        <v>1985</v>
      </c>
      <c r="B442" t="s">
        <v>2014</v>
      </c>
      <c r="C442" t="s">
        <v>2014</v>
      </c>
      <c r="D442" t="s">
        <v>1985</v>
      </c>
      <c r="E442" t="s">
        <v>1991</v>
      </c>
      <c r="F442" t="s">
        <v>2060</v>
      </c>
      <c r="G442" t="s">
        <v>2061</v>
      </c>
      <c r="H442" t="s">
        <v>1886</v>
      </c>
      <c r="I442" t="s">
        <v>503</v>
      </c>
      <c r="J442" t="s">
        <v>180</v>
      </c>
      <c r="K442" t="s">
        <v>372</v>
      </c>
      <c r="L442" t="s">
        <v>2064</v>
      </c>
      <c r="M442" s="93">
        <v>6.86</v>
      </c>
      <c r="N442">
        <v>6.86</v>
      </c>
      <c r="O442" s="94">
        <v>13.42</v>
      </c>
      <c r="P442" s="88">
        <v>48.02</v>
      </c>
      <c r="Q442" t="s">
        <v>1285</v>
      </c>
    </row>
    <row r="443" spans="1:17" s="88" customFormat="1" x14ac:dyDescent="0.25">
      <c r="A443" t="s">
        <v>1985</v>
      </c>
      <c r="B443" t="s">
        <v>2014</v>
      </c>
      <c r="C443" t="s">
        <v>2014</v>
      </c>
      <c r="D443" t="s">
        <v>1985</v>
      </c>
      <c r="E443" t="s">
        <v>1991</v>
      </c>
      <c r="F443" t="s">
        <v>2060</v>
      </c>
      <c r="G443" t="s">
        <v>2061</v>
      </c>
      <c r="H443" t="s">
        <v>1886</v>
      </c>
      <c r="I443" t="s">
        <v>503</v>
      </c>
      <c r="J443" t="s">
        <v>223</v>
      </c>
      <c r="K443" t="s">
        <v>373</v>
      </c>
      <c r="L443" t="s">
        <v>2065</v>
      </c>
      <c r="M443" s="93">
        <v>5.52</v>
      </c>
      <c r="N443">
        <v>5.52</v>
      </c>
      <c r="O443" s="94">
        <v>9.74</v>
      </c>
      <c r="P443" s="88">
        <v>34.67</v>
      </c>
      <c r="Q443" t="s">
        <v>1285</v>
      </c>
    </row>
    <row r="444" spans="1:17" s="88" customFormat="1" x14ac:dyDescent="0.25">
      <c r="A444" t="s">
        <v>1985</v>
      </c>
      <c r="B444" t="s">
        <v>2014</v>
      </c>
      <c r="C444" t="s">
        <v>2014</v>
      </c>
      <c r="D444" t="s">
        <v>1985</v>
      </c>
      <c r="E444" t="s">
        <v>1991</v>
      </c>
      <c r="F444" t="s">
        <v>2060</v>
      </c>
      <c r="G444" t="s">
        <v>2061</v>
      </c>
      <c r="H444" t="s">
        <v>1886</v>
      </c>
      <c r="I444" t="s">
        <v>996</v>
      </c>
      <c r="J444" t="s">
        <v>28</v>
      </c>
      <c r="K444" t="s">
        <v>1674</v>
      </c>
      <c r="L444" t="s">
        <v>2066</v>
      </c>
      <c r="M444" s="93">
        <v>132.97999999999999</v>
      </c>
      <c r="N444">
        <v>132.97999999999999</v>
      </c>
      <c r="O444" s="94" t="s">
        <v>1440</v>
      </c>
      <c r="P444" s="88" t="s">
        <v>1440</v>
      </c>
      <c r="Q444" t="s">
        <v>1285</v>
      </c>
    </row>
    <row r="445" spans="1:17" s="88" customFormat="1" x14ac:dyDescent="0.25">
      <c r="A445" t="s">
        <v>1985</v>
      </c>
      <c r="B445" t="s">
        <v>2014</v>
      </c>
      <c r="C445" t="s">
        <v>2014</v>
      </c>
      <c r="D445" t="s">
        <v>1985</v>
      </c>
      <c r="E445" t="s">
        <v>1991</v>
      </c>
      <c r="F445" t="s">
        <v>2060</v>
      </c>
      <c r="G445" t="s">
        <v>2061</v>
      </c>
      <c r="H445" t="s">
        <v>1886</v>
      </c>
      <c r="I445" t="s">
        <v>180</v>
      </c>
      <c r="J445" t="s">
        <v>1009</v>
      </c>
      <c r="K445" t="s">
        <v>2012</v>
      </c>
      <c r="L445" t="s">
        <v>2067</v>
      </c>
      <c r="M445" s="93">
        <v>40653</v>
      </c>
      <c r="N445">
        <v>40653</v>
      </c>
      <c r="O445" s="94" t="s">
        <v>1440</v>
      </c>
      <c r="P445" s="88" t="s">
        <v>1440</v>
      </c>
      <c r="Q445" t="s">
        <v>1285</v>
      </c>
    </row>
    <row r="446" spans="1:17" s="88" customFormat="1" x14ac:dyDescent="0.25">
      <c r="A446" t="s">
        <v>1985</v>
      </c>
      <c r="B446" t="s">
        <v>2014</v>
      </c>
      <c r="C446" t="s">
        <v>2014</v>
      </c>
      <c r="D446" t="s">
        <v>1985</v>
      </c>
      <c r="E446" t="s">
        <v>1991</v>
      </c>
      <c r="F446" t="s">
        <v>2068</v>
      </c>
      <c r="G446" t="s">
        <v>2069</v>
      </c>
      <c r="H446" t="s">
        <v>1886</v>
      </c>
      <c r="I446" t="s">
        <v>503</v>
      </c>
      <c r="J446" t="s">
        <v>6</v>
      </c>
      <c r="K446" t="s">
        <v>367</v>
      </c>
      <c r="L446" t="s">
        <v>2070</v>
      </c>
      <c r="M446" s="93">
        <v>2.86</v>
      </c>
      <c r="N446">
        <v>2.86</v>
      </c>
      <c r="O446" s="94">
        <v>5.0599999999999996</v>
      </c>
      <c r="P446" s="88">
        <v>18.29</v>
      </c>
      <c r="Q446" t="s">
        <v>1285</v>
      </c>
    </row>
    <row r="447" spans="1:17" s="88" customFormat="1" x14ac:dyDescent="0.25">
      <c r="A447" t="s">
        <v>1985</v>
      </c>
      <c r="B447" t="s">
        <v>2014</v>
      </c>
      <c r="C447" t="s">
        <v>2014</v>
      </c>
      <c r="D447" t="s">
        <v>1985</v>
      </c>
      <c r="E447" t="s">
        <v>1991</v>
      </c>
      <c r="F447" t="s">
        <v>2068</v>
      </c>
      <c r="G447" t="s">
        <v>2069</v>
      </c>
      <c r="H447" t="s">
        <v>1886</v>
      </c>
      <c r="I447" t="s">
        <v>503</v>
      </c>
      <c r="J447" t="s">
        <v>12</v>
      </c>
      <c r="K447" t="s">
        <v>369</v>
      </c>
      <c r="L447" t="s">
        <v>2071</v>
      </c>
      <c r="M447" s="93">
        <v>3.71</v>
      </c>
      <c r="N447">
        <v>3.71</v>
      </c>
      <c r="O447" s="94">
        <v>7.4</v>
      </c>
      <c r="P447" s="88">
        <v>24.2</v>
      </c>
      <c r="Q447" t="s">
        <v>1285</v>
      </c>
    </row>
    <row r="448" spans="1:17" s="88" customFormat="1" x14ac:dyDescent="0.25">
      <c r="A448" t="s">
        <v>1985</v>
      </c>
      <c r="B448" t="s">
        <v>2014</v>
      </c>
      <c r="C448" t="s">
        <v>2014</v>
      </c>
      <c r="D448" t="s">
        <v>1985</v>
      </c>
      <c r="E448" t="s">
        <v>1991</v>
      </c>
      <c r="F448" t="s">
        <v>2068</v>
      </c>
      <c r="G448" t="s">
        <v>2069</v>
      </c>
      <c r="H448" t="s">
        <v>1886</v>
      </c>
      <c r="I448" t="s">
        <v>503</v>
      </c>
      <c r="J448" t="s">
        <v>180</v>
      </c>
      <c r="K448" t="s">
        <v>372</v>
      </c>
      <c r="L448" t="s">
        <v>2072</v>
      </c>
      <c r="M448" s="93">
        <v>6.86</v>
      </c>
      <c r="N448">
        <v>6.86</v>
      </c>
      <c r="O448" s="94">
        <v>13.42</v>
      </c>
      <c r="P448" s="88">
        <v>48.02</v>
      </c>
      <c r="Q448" t="s">
        <v>1285</v>
      </c>
    </row>
    <row r="449" spans="1:17" s="88" customFormat="1" x14ac:dyDescent="0.25">
      <c r="A449" t="s">
        <v>1985</v>
      </c>
      <c r="B449" t="s">
        <v>2014</v>
      </c>
      <c r="C449" t="s">
        <v>2014</v>
      </c>
      <c r="D449" t="s">
        <v>1985</v>
      </c>
      <c r="E449" t="s">
        <v>1991</v>
      </c>
      <c r="F449" t="s">
        <v>2068</v>
      </c>
      <c r="G449" t="s">
        <v>2069</v>
      </c>
      <c r="H449" t="s">
        <v>1886</v>
      </c>
      <c r="I449" t="s">
        <v>503</v>
      </c>
      <c r="J449" t="s">
        <v>223</v>
      </c>
      <c r="K449" t="s">
        <v>373</v>
      </c>
      <c r="L449" t="s">
        <v>2073</v>
      </c>
      <c r="M449" s="93">
        <v>5.52</v>
      </c>
      <c r="N449">
        <v>5.52</v>
      </c>
      <c r="O449" s="94">
        <v>9.74</v>
      </c>
      <c r="P449" s="88">
        <v>34.67</v>
      </c>
      <c r="Q449" t="s">
        <v>1285</v>
      </c>
    </row>
    <row r="450" spans="1:17" s="88" customFormat="1" x14ac:dyDescent="0.25">
      <c r="A450" t="s">
        <v>1985</v>
      </c>
      <c r="B450" t="s">
        <v>2014</v>
      </c>
      <c r="C450" t="s">
        <v>2014</v>
      </c>
      <c r="D450" t="s">
        <v>1985</v>
      </c>
      <c r="E450" t="s">
        <v>1991</v>
      </c>
      <c r="F450" t="s">
        <v>2068</v>
      </c>
      <c r="G450" t="s">
        <v>2069</v>
      </c>
      <c r="H450" t="s">
        <v>1886</v>
      </c>
      <c r="I450" t="s">
        <v>996</v>
      </c>
      <c r="J450" t="s">
        <v>28</v>
      </c>
      <c r="K450" t="s">
        <v>1674</v>
      </c>
      <c r="L450" t="s">
        <v>2074</v>
      </c>
      <c r="M450" s="93">
        <v>132.97999999999999</v>
      </c>
      <c r="N450">
        <v>132.97999999999999</v>
      </c>
      <c r="O450" s="94" t="s">
        <v>1440</v>
      </c>
      <c r="P450" s="88" t="s">
        <v>1440</v>
      </c>
      <c r="Q450" t="s">
        <v>1285</v>
      </c>
    </row>
    <row r="451" spans="1:17" s="88" customFormat="1" x14ac:dyDescent="0.25">
      <c r="A451" t="s">
        <v>1985</v>
      </c>
      <c r="B451" t="s">
        <v>2014</v>
      </c>
      <c r="C451" t="s">
        <v>2014</v>
      </c>
      <c r="D451" t="s">
        <v>1985</v>
      </c>
      <c r="E451" t="s">
        <v>1991</v>
      </c>
      <c r="F451" t="s">
        <v>2068</v>
      </c>
      <c r="G451" t="s">
        <v>2069</v>
      </c>
      <c r="H451" t="s">
        <v>1886</v>
      </c>
      <c r="I451" t="s">
        <v>180</v>
      </c>
      <c r="J451" t="s">
        <v>1009</v>
      </c>
      <c r="K451" t="s">
        <v>2012</v>
      </c>
      <c r="L451" t="s">
        <v>2075</v>
      </c>
      <c r="M451" s="93">
        <v>94000</v>
      </c>
      <c r="N451">
        <v>94000</v>
      </c>
      <c r="O451" s="94" t="s">
        <v>1440</v>
      </c>
      <c r="P451" s="88" t="s">
        <v>1440</v>
      </c>
      <c r="Q451" t="s">
        <v>1285</v>
      </c>
    </row>
    <row r="452" spans="1:17" s="88" customFormat="1" x14ac:dyDescent="0.25">
      <c r="A452" t="s">
        <v>1985</v>
      </c>
      <c r="B452" t="s">
        <v>2014</v>
      </c>
      <c r="C452" t="s">
        <v>2014</v>
      </c>
      <c r="D452" t="s">
        <v>1985</v>
      </c>
      <c r="E452" t="s">
        <v>1991</v>
      </c>
      <c r="F452" t="s">
        <v>2076</v>
      </c>
      <c r="G452" t="s">
        <v>2077</v>
      </c>
      <c r="H452" t="s">
        <v>1886</v>
      </c>
      <c r="I452" t="s">
        <v>503</v>
      </c>
      <c r="J452" t="s">
        <v>6</v>
      </c>
      <c r="K452" t="s">
        <v>367</v>
      </c>
      <c r="L452" t="s">
        <v>2078</v>
      </c>
      <c r="M452" s="93">
        <v>2.86</v>
      </c>
      <c r="N452">
        <v>2.86</v>
      </c>
      <c r="O452" s="94">
        <v>5.0599999999999996</v>
      </c>
      <c r="P452" s="88">
        <v>18.29</v>
      </c>
      <c r="Q452" t="s">
        <v>1285</v>
      </c>
    </row>
    <row r="453" spans="1:17" s="88" customFormat="1" x14ac:dyDescent="0.25">
      <c r="A453" t="s">
        <v>1985</v>
      </c>
      <c r="B453" t="s">
        <v>2014</v>
      </c>
      <c r="C453" t="s">
        <v>2014</v>
      </c>
      <c r="D453" t="s">
        <v>1985</v>
      </c>
      <c r="E453" t="s">
        <v>1991</v>
      </c>
      <c r="F453" t="s">
        <v>2076</v>
      </c>
      <c r="G453" t="s">
        <v>2077</v>
      </c>
      <c r="H453" t="s">
        <v>1886</v>
      </c>
      <c r="I453" t="s">
        <v>503</v>
      </c>
      <c r="J453" t="s">
        <v>12</v>
      </c>
      <c r="K453" t="s">
        <v>369</v>
      </c>
      <c r="L453" t="s">
        <v>2079</v>
      </c>
      <c r="M453" s="93">
        <v>3.71</v>
      </c>
      <c r="N453">
        <v>3.71</v>
      </c>
      <c r="O453" s="94">
        <v>7.4</v>
      </c>
      <c r="P453" s="88">
        <v>24.2</v>
      </c>
      <c r="Q453" t="s">
        <v>1285</v>
      </c>
    </row>
    <row r="454" spans="1:17" s="88" customFormat="1" x14ac:dyDescent="0.25">
      <c r="A454" t="s">
        <v>1985</v>
      </c>
      <c r="B454" t="s">
        <v>2014</v>
      </c>
      <c r="C454" t="s">
        <v>2014</v>
      </c>
      <c r="D454" t="s">
        <v>1985</v>
      </c>
      <c r="E454" t="s">
        <v>1991</v>
      </c>
      <c r="F454" t="s">
        <v>2076</v>
      </c>
      <c r="G454" t="s">
        <v>2077</v>
      </c>
      <c r="H454" t="s">
        <v>1886</v>
      </c>
      <c r="I454" t="s">
        <v>503</v>
      </c>
      <c r="J454" t="s">
        <v>180</v>
      </c>
      <c r="K454" t="s">
        <v>372</v>
      </c>
      <c r="L454" t="s">
        <v>2080</v>
      </c>
      <c r="M454" s="93">
        <v>6.86</v>
      </c>
      <c r="N454">
        <v>6.86</v>
      </c>
      <c r="O454" s="94">
        <v>13.42</v>
      </c>
      <c r="P454" s="88">
        <v>48.02</v>
      </c>
      <c r="Q454" t="s">
        <v>1285</v>
      </c>
    </row>
    <row r="455" spans="1:17" s="88" customFormat="1" x14ac:dyDescent="0.25">
      <c r="A455" t="s">
        <v>1985</v>
      </c>
      <c r="B455" t="s">
        <v>2014</v>
      </c>
      <c r="C455" t="s">
        <v>2014</v>
      </c>
      <c r="D455" t="s">
        <v>1985</v>
      </c>
      <c r="E455" t="s">
        <v>1991</v>
      </c>
      <c r="F455" t="s">
        <v>2076</v>
      </c>
      <c r="G455" t="s">
        <v>2077</v>
      </c>
      <c r="H455" t="s">
        <v>1886</v>
      </c>
      <c r="I455" t="s">
        <v>503</v>
      </c>
      <c r="J455" t="s">
        <v>223</v>
      </c>
      <c r="K455" t="s">
        <v>373</v>
      </c>
      <c r="L455" t="s">
        <v>2081</v>
      </c>
      <c r="M455" s="93">
        <v>5.52</v>
      </c>
      <c r="N455">
        <v>5.52</v>
      </c>
      <c r="O455" s="94">
        <v>9.74</v>
      </c>
      <c r="P455" s="88">
        <v>34.67</v>
      </c>
      <c r="Q455" t="s">
        <v>1285</v>
      </c>
    </row>
    <row r="456" spans="1:17" s="88" customFormat="1" x14ac:dyDescent="0.25">
      <c r="A456" t="s">
        <v>1985</v>
      </c>
      <c r="B456" t="s">
        <v>2014</v>
      </c>
      <c r="C456" t="s">
        <v>2014</v>
      </c>
      <c r="D456" t="s">
        <v>1985</v>
      </c>
      <c r="E456" t="s">
        <v>1991</v>
      </c>
      <c r="F456" t="s">
        <v>2076</v>
      </c>
      <c r="G456" t="s">
        <v>2077</v>
      </c>
      <c r="H456" t="s">
        <v>1886</v>
      </c>
      <c r="I456" t="s">
        <v>996</v>
      </c>
      <c r="J456" t="s">
        <v>28</v>
      </c>
      <c r="K456" t="s">
        <v>1674</v>
      </c>
      <c r="L456" t="s">
        <v>2082</v>
      </c>
      <c r="M456" s="93">
        <v>132.97999999999999</v>
      </c>
      <c r="N456">
        <v>132.97999999999999</v>
      </c>
      <c r="O456" s="94" t="s">
        <v>1440</v>
      </c>
      <c r="P456" s="88" t="s">
        <v>1440</v>
      </c>
      <c r="Q456" t="s">
        <v>1285</v>
      </c>
    </row>
    <row r="457" spans="1:17" s="88" customFormat="1" x14ac:dyDescent="0.25">
      <c r="A457" t="s">
        <v>1985</v>
      </c>
      <c r="B457" t="s">
        <v>2014</v>
      </c>
      <c r="C457" t="s">
        <v>2014</v>
      </c>
      <c r="D457" t="s">
        <v>1985</v>
      </c>
      <c r="E457" t="s">
        <v>1991</v>
      </c>
      <c r="F457" t="s">
        <v>2076</v>
      </c>
      <c r="G457" t="s">
        <v>2077</v>
      </c>
      <c r="H457" t="s">
        <v>1886</v>
      </c>
      <c r="I457" t="s">
        <v>180</v>
      </c>
      <c r="J457" t="s">
        <v>1009</v>
      </c>
      <c r="K457" t="s">
        <v>2012</v>
      </c>
      <c r="L457" t="s">
        <v>2083</v>
      </c>
      <c r="M457" s="93">
        <v>84790</v>
      </c>
      <c r="N457">
        <v>84790</v>
      </c>
      <c r="O457" s="94" t="s">
        <v>1440</v>
      </c>
      <c r="P457" s="88" t="s">
        <v>1440</v>
      </c>
      <c r="Q457" t="s">
        <v>1285</v>
      </c>
    </row>
    <row r="458" spans="1:17" s="88" customFormat="1" x14ac:dyDescent="0.25">
      <c r="A458" t="s">
        <v>1985</v>
      </c>
      <c r="B458" t="s">
        <v>2014</v>
      </c>
      <c r="C458" t="s">
        <v>2014</v>
      </c>
      <c r="D458" t="s">
        <v>1985</v>
      </c>
      <c r="E458" t="s">
        <v>1991</v>
      </c>
      <c r="F458" t="s">
        <v>2084</v>
      </c>
      <c r="G458" t="s">
        <v>2085</v>
      </c>
      <c r="H458" t="s">
        <v>1886</v>
      </c>
      <c r="I458" t="s">
        <v>2084</v>
      </c>
      <c r="J458" t="s">
        <v>2086</v>
      </c>
      <c r="K458" t="s">
        <v>2087</v>
      </c>
      <c r="L458" t="s">
        <v>2088</v>
      </c>
      <c r="M458" s="93">
        <v>162275</v>
      </c>
      <c r="N458">
        <v>162275</v>
      </c>
      <c r="O458" s="94" t="s">
        <v>1440</v>
      </c>
      <c r="P458" s="88" t="s">
        <v>1440</v>
      </c>
      <c r="Q458" t="s">
        <v>1285</v>
      </c>
    </row>
    <row r="459" spans="1:17" s="88" customFormat="1" x14ac:dyDescent="0.25">
      <c r="A459" t="s">
        <v>1985</v>
      </c>
      <c r="B459" t="s">
        <v>2014</v>
      </c>
      <c r="C459" t="s">
        <v>2014</v>
      </c>
      <c r="D459" t="s">
        <v>1985</v>
      </c>
      <c r="E459" t="s">
        <v>1996</v>
      </c>
      <c r="F459" t="s">
        <v>2089</v>
      </c>
      <c r="G459" t="s">
        <v>2090</v>
      </c>
      <c r="H459" t="s">
        <v>1886</v>
      </c>
      <c r="I459" t="s">
        <v>180</v>
      </c>
      <c r="J459" t="s">
        <v>1547</v>
      </c>
      <c r="K459" t="s">
        <v>1548</v>
      </c>
      <c r="L459" t="s">
        <v>2091</v>
      </c>
      <c r="M459" s="93">
        <v>756183</v>
      </c>
      <c r="N459">
        <v>756183</v>
      </c>
      <c r="O459" s="94" t="s">
        <v>1440</v>
      </c>
      <c r="P459" s="88" t="s">
        <v>1440</v>
      </c>
      <c r="Q459" t="s">
        <v>1285</v>
      </c>
    </row>
    <row r="460" spans="1:17" s="88" customFormat="1" x14ac:dyDescent="0.25">
      <c r="A460" t="s">
        <v>1985</v>
      </c>
      <c r="B460" t="s">
        <v>2014</v>
      </c>
      <c r="C460" t="s">
        <v>2014</v>
      </c>
      <c r="D460" t="s">
        <v>1985</v>
      </c>
      <c r="E460" t="s">
        <v>1996</v>
      </c>
      <c r="F460" t="s">
        <v>2089</v>
      </c>
      <c r="G460" t="s">
        <v>2092</v>
      </c>
      <c r="H460" t="s">
        <v>1886</v>
      </c>
      <c r="I460" t="s">
        <v>503</v>
      </c>
      <c r="J460" t="s">
        <v>6</v>
      </c>
      <c r="K460" t="s">
        <v>367</v>
      </c>
      <c r="L460" t="s">
        <v>2093</v>
      </c>
      <c r="M460" s="93">
        <v>2.86</v>
      </c>
      <c r="N460">
        <v>2.86</v>
      </c>
      <c r="O460" s="94">
        <v>5.0599999999999996</v>
      </c>
      <c r="P460" s="88">
        <v>18.29</v>
      </c>
      <c r="Q460" t="s">
        <v>1285</v>
      </c>
    </row>
    <row r="461" spans="1:17" s="88" customFormat="1" x14ac:dyDescent="0.25">
      <c r="A461" t="s">
        <v>1985</v>
      </c>
      <c r="B461" t="s">
        <v>2014</v>
      </c>
      <c r="C461" t="s">
        <v>2014</v>
      </c>
      <c r="D461" t="s">
        <v>1985</v>
      </c>
      <c r="E461" t="s">
        <v>1996</v>
      </c>
      <c r="F461" t="s">
        <v>2089</v>
      </c>
      <c r="G461" t="s">
        <v>2092</v>
      </c>
      <c r="H461" t="s">
        <v>1886</v>
      </c>
      <c r="I461" t="s">
        <v>503</v>
      </c>
      <c r="J461" t="s">
        <v>12</v>
      </c>
      <c r="K461" t="s">
        <v>369</v>
      </c>
      <c r="L461" t="s">
        <v>2094</v>
      </c>
      <c r="M461" s="93">
        <v>3.71</v>
      </c>
      <c r="N461">
        <v>3.71</v>
      </c>
      <c r="O461" s="94">
        <v>7.4</v>
      </c>
      <c r="P461" s="88">
        <v>24.2</v>
      </c>
      <c r="Q461" t="s">
        <v>1285</v>
      </c>
    </row>
    <row r="462" spans="1:17" s="88" customFormat="1" x14ac:dyDescent="0.25">
      <c r="A462" t="s">
        <v>1985</v>
      </c>
      <c r="B462" t="s">
        <v>2014</v>
      </c>
      <c r="C462" t="s">
        <v>2014</v>
      </c>
      <c r="D462" t="s">
        <v>1985</v>
      </c>
      <c r="E462" t="s">
        <v>1996</v>
      </c>
      <c r="F462" t="s">
        <v>2089</v>
      </c>
      <c r="G462" t="s">
        <v>2092</v>
      </c>
      <c r="H462" t="s">
        <v>1886</v>
      </c>
      <c r="I462" t="s">
        <v>503</v>
      </c>
      <c r="J462" t="s">
        <v>180</v>
      </c>
      <c r="K462" t="s">
        <v>372</v>
      </c>
      <c r="L462" t="s">
        <v>2095</v>
      </c>
      <c r="M462" s="93">
        <v>6.86</v>
      </c>
      <c r="N462">
        <v>6.86</v>
      </c>
      <c r="O462" s="94">
        <v>13.42</v>
      </c>
      <c r="P462" s="88">
        <v>48.02</v>
      </c>
      <c r="Q462" t="s">
        <v>1285</v>
      </c>
    </row>
    <row r="463" spans="1:17" s="88" customFormat="1" x14ac:dyDescent="0.25">
      <c r="A463" t="s">
        <v>1985</v>
      </c>
      <c r="B463" t="s">
        <v>2014</v>
      </c>
      <c r="C463" t="s">
        <v>2014</v>
      </c>
      <c r="D463" t="s">
        <v>1985</v>
      </c>
      <c r="E463" t="s">
        <v>1996</v>
      </c>
      <c r="F463" t="s">
        <v>2089</v>
      </c>
      <c r="G463" t="s">
        <v>2092</v>
      </c>
      <c r="H463" t="s">
        <v>1886</v>
      </c>
      <c r="I463" t="s">
        <v>503</v>
      </c>
      <c r="J463" t="s">
        <v>223</v>
      </c>
      <c r="K463" t="s">
        <v>373</v>
      </c>
      <c r="L463" t="s">
        <v>2096</v>
      </c>
      <c r="M463" s="93">
        <v>5.52</v>
      </c>
      <c r="N463">
        <v>5.52</v>
      </c>
      <c r="O463" s="94">
        <v>9.74</v>
      </c>
      <c r="P463" s="88">
        <v>34.67</v>
      </c>
      <c r="Q463" t="s">
        <v>1285</v>
      </c>
    </row>
    <row r="464" spans="1:17" s="88" customFormat="1" x14ac:dyDescent="0.25">
      <c r="A464" t="s">
        <v>1985</v>
      </c>
      <c r="B464" t="s">
        <v>2014</v>
      </c>
      <c r="C464" t="s">
        <v>2014</v>
      </c>
      <c r="D464" t="s">
        <v>1985</v>
      </c>
      <c r="E464" t="s">
        <v>1996</v>
      </c>
      <c r="F464" t="s">
        <v>2089</v>
      </c>
      <c r="G464" t="s">
        <v>2092</v>
      </c>
      <c r="H464" t="s">
        <v>1886</v>
      </c>
      <c r="I464" t="s">
        <v>996</v>
      </c>
      <c r="J464" t="s">
        <v>12</v>
      </c>
      <c r="K464" t="s">
        <v>1672</v>
      </c>
      <c r="L464" t="s">
        <v>2097</v>
      </c>
      <c r="M464" s="93">
        <v>133</v>
      </c>
      <c r="N464">
        <v>133</v>
      </c>
      <c r="O464" s="94" t="s">
        <v>1440</v>
      </c>
      <c r="P464" s="88" t="s">
        <v>1440</v>
      </c>
      <c r="Q464" t="s">
        <v>1285</v>
      </c>
    </row>
    <row r="465" spans="1:17" s="88" customFormat="1" x14ac:dyDescent="0.25">
      <c r="A465" t="s">
        <v>1985</v>
      </c>
      <c r="B465" t="s">
        <v>2014</v>
      </c>
      <c r="C465" t="s">
        <v>2014</v>
      </c>
      <c r="D465" t="s">
        <v>1985</v>
      </c>
      <c r="E465" t="s">
        <v>1991</v>
      </c>
      <c r="F465" t="s">
        <v>2098</v>
      </c>
      <c r="G465" t="s">
        <v>2099</v>
      </c>
      <c r="H465" t="s">
        <v>1886</v>
      </c>
      <c r="I465" t="s">
        <v>503</v>
      </c>
      <c r="J465" t="s">
        <v>6</v>
      </c>
      <c r="K465" t="s">
        <v>367</v>
      </c>
      <c r="L465" t="s">
        <v>2100</v>
      </c>
      <c r="M465" s="93">
        <v>2.98</v>
      </c>
      <c r="N465">
        <v>2.98</v>
      </c>
      <c r="O465" s="94">
        <v>5.0599999999999996</v>
      </c>
      <c r="P465" s="88">
        <v>18.29</v>
      </c>
      <c r="Q465" t="s">
        <v>1285</v>
      </c>
    </row>
    <row r="466" spans="1:17" s="88" customFormat="1" x14ac:dyDescent="0.25">
      <c r="A466" t="s">
        <v>1985</v>
      </c>
      <c r="B466" t="s">
        <v>2014</v>
      </c>
      <c r="C466" t="s">
        <v>2014</v>
      </c>
      <c r="D466" t="s">
        <v>1985</v>
      </c>
      <c r="E466" t="s">
        <v>1991</v>
      </c>
      <c r="F466" t="s">
        <v>2098</v>
      </c>
      <c r="G466" t="s">
        <v>2099</v>
      </c>
      <c r="H466" t="s">
        <v>1886</v>
      </c>
      <c r="I466" t="s">
        <v>503</v>
      </c>
      <c r="J466" t="s">
        <v>12</v>
      </c>
      <c r="K466" t="s">
        <v>369</v>
      </c>
      <c r="L466" t="s">
        <v>2101</v>
      </c>
      <c r="M466" s="93">
        <v>3.87</v>
      </c>
      <c r="N466">
        <v>3.87</v>
      </c>
      <c r="O466" s="94">
        <v>7.4</v>
      </c>
      <c r="P466" s="88">
        <v>24.2</v>
      </c>
      <c r="Q466" t="s">
        <v>1285</v>
      </c>
    </row>
    <row r="467" spans="1:17" s="88" customFormat="1" x14ac:dyDescent="0.25">
      <c r="A467" t="s">
        <v>1985</v>
      </c>
      <c r="B467" t="s">
        <v>2014</v>
      </c>
      <c r="C467" t="s">
        <v>2014</v>
      </c>
      <c r="D467" t="s">
        <v>1985</v>
      </c>
      <c r="E467" t="s">
        <v>1991</v>
      </c>
      <c r="F467" t="s">
        <v>2098</v>
      </c>
      <c r="G467" t="s">
        <v>2099</v>
      </c>
      <c r="H467" t="s">
        <v>1886</v>
      </c>
      <c r="I467" t="s">
        <v>503</v>
      </c>
      <c r="J467" t="s">
        <v>180</v>
      </c>
      <c r="K467" t="s">
        <v>372</v>
      </c>
      <c r="L467" t="s">
        <v>2102</v>
      </c>
      <c r="M467" s="93">
        <v>7.15</v>
      </c>
      <c r="N467">
        <v>7.15</v>
      </c>
      <c r="O467" s="94">
        <v>13.42</v>
      </c>
      <c r="P467" s="88">
        <v>48.02</v>
      </c>
      <c r="Q467" t="s">
        <v>1285</v>
      </c>
    </row>
    <row r="468" spans="1:17" s="88" customFormat="1" x14ac:dyDescent="0.25">
      <c r="A468" t="s">
        <v>1985</v>
      </c>
      <c r="B468" t="s">
        <v>2014</v>
      </c>
      <c r="C468" t="s">
        <v>2014</v>
      </c>
      <c r="D468" t="s">
        <v>1985</v>
      </c>
      <c r="E468" t="s">
        <v>1991</v>
      </c>
      <c r="F468" t="s">
        <v>2098</v>
      </c>
      <c r="G468" t="s">
        <v>2099</v>
      </c>
      <c r="H468" t="s">
        <v>1886</v>
      </c>
      <c r="I468" t="s">
        <v>503</v>
      </c>
      <c r="J468" t="s">
        <v>223</v>
      </c>
      <c r="K468" t="s">
        <v>373</v>
      </c>
      <c r="L468" t="s">
        <v>2103</v>
      </c>
      <c r="M468" s="93">
        <v>5.74</v>
      </c>
      <c r="N468">
        <v>5.74</v>
      </c>
      <c r="O468" s="94">
        <v>9.74</v>
      </c>
      <c r="P468" s="88">
        <v>34.67</v>
      </c>
      <c r="Q468" t="s">
        <v>1285</v>
      </c>
    </row>
    <row r="469" spans="1:17" s="88" customFormat="1" x14ac:dyDescent="0.25">
      <c r="A469" t="s">
        <v>1985</v>
      </c>
      <c r="B469" t="s">
        <v>2014</v>
      </c>
      <c r="C469" t="s">
        <v>2014</v>
      </c>
      <c r="D469" t="s">
        <v>1985</v>
      </c>
      <c r="E469" t="s">
        <v>1991</v>
      </c>
      <c r="F469" t="s">
        <v>2098</v>
      </c>
      <c r="G469" t="s">
        <v>2099</v>
      </c>
      <c r="H469" t="s">
        <v>1886</v>
      </c>
      <c r="I469" t="s">
        <v>996</v>
      </c>
      <c r="J469" t="s">
        <v>28</v>
      </c>
      <c r="K469" t="s">
        <v>1674</v>
      </c>
      <c r="L469" t="s">
        <v>2104</v>
      </c>
      <c r="M469" s="93">
        <v>137.35</v>
      </c>
      <c r="N469">
        <v>137.35</v>
      </c>
      <c r="O469" s="94" t="s">
        <v>1440</v>
      </c>
      <c r="P469" s="88" t="s">
        <v>1440</v>
      </c>
      <c r="Q469" t="s">
        <v>1285</v>
      </c>
    </row>
    <row r="470" spans="1:17" s="88" customFormat="1" x14ac:dyDescent="0.25">
      <c r="A470" t="s">
        <v>1985</v>
      </c>
      <c r="B470" t="s">
        <v>2014</v>
      </c>
      <c r="C470" t="s">
        <v>2014</v>
      </c>
      <c r="D470" t="s">
        <v>1985</v>
      </c>
      <c r="E470" t="s">
        <v>1991</v>
      </c>
      <c r="F470" t="s">
        <v>2084</v>
      </c>
      <c r="G470" t="s">
        <v>2105</v>
      </c>
      <c r="H470" t="s">
        <v>1886</v>
      </c>
      <c r="I470" t="s">
        <v>2084</v>
      </c>
      <c r="J470" t="s">
        <v>2086</v>
      </c>
      <c r="K470" t="s">
        <v>2087</v>
      </c>
      <c r="L470" t="s">
        <v>2088</v>
      </c>
      <c r="M470" s="93">
        <v>200000</v>
      </c>
      <c r="N470">
        <v>200000</v>
      </c>
      <c r="O470" s="94" t="s">
        <v>1440</v>
      </c>
      <c r="P470" s="88" t="s">
        <v>1440</v>
      </c>
      <c r="Q470" t="s">
        <v>1285</v>
      </c>
    </row>
    <row r="471" spans="1:17" s="88" customFormat="1" x14ac:dyDescent="0.25">
      <c r="A471" t="s">
        <v>1985</v>
      </c>
      <c r="B471" t="s">
        <v>2014</v>
      </c>
      <c r="C471" t="s">
        <v>2014</v>
      </c>
      <c r="D471" t="s">
        <v>1985</v>
      </c>
      <c r="E471" t="s">
        <v>1991</v>
      </c>
      <c r="F471" t="s">
        <v>2084</v>
      </c>
      <c r="G471" t="s">
        <v>2106</v>
      </c>
      <c r="H471" t="s">
        <v>1886</v>
      </c>
      <c r="I471" t="s">
        <v>2084</v>
      </c>
      <c r="J471" t="s">
        <v>2086</v>
      </c>
      <c r="K471" t="s">
        <v>2087</v>
      </c>
      <c r="L471" t="s">
        <v>2088</v>
      </c>
      <c r="M471" s="93">
        <v>46266</v>
      </c>
      <c r="N471">
        <v>46266</v>
      </c>
      <c r="O471" s="94" t="s">
        <v>1440</v>
      </c>
      <c r="P471" s="88" t="s">
        <v>1440</v>
      </c>
      <c r="Q471" t="s">
        <v>1285</v>
      </c>
    </row>
    <row r="472" spans="1:17" s="88" customFormat="1" x14ac:dyDescent="0.25">
      <c r="A472" t="s">
        <v>1985</v>
      </c>
      <c r="B472" t="s">
        <v>2107</v>
      </c>
      <c r="C472" t="s">
        <v>2107</v>
      </c>
      <c r="D472" t="s">
        <v>1985</v>
      </c>
      <c r="E472" t="s">
        <v>1991</v>
      </c>
      <c r="F472" t="s">
        <v>2108</v>
      </c>
      <c r="G472" t="s">
        <v>2109</v>
      </c>
      <c r="H472" t="s">
        <v>1886</v>
      </c>
      <c r="I472" t="s">
        <v>503</v>
      </c>
      <c r="J472" t="s">
        <v>6</v>
      </c>
      <c r="K472" t="s">
        <v>367</v>
      </c>
      <c r="L472" t="s">
        <v>2110</v>
      </c>
      <c r="M472" s="93">
        <v>3.92</v>
      </c>
      <c r="N472">
        <v>3.92</v>
      </c>
      <c r="O472" s="94">
        <v>5.0599999999999996</v>
      </c>
      <c r="P472" s="88">
        <v>18.29</v>
      </c>
      <c r="Q472" t="s">
        <v>1285</v>
      </c>
    </row>
    <row r="473" spans="1:17" s="88" customFormat="1" x14ac:dyDescent="0.25">
      <c r="A473" t="s">
        <v>1985</v>
      </c>
      <c r="B473" t="s">
        <v>2107</v>
      </c>
      <c r="C473" t="s">
        <v>2107</v>
      </c>
      <c r="D473" t="s">
        <v>1985</v>
      </c>
      <c r="E473" t="s">
        <v>1991</v>
      </c>
      <c r="F473" t="s">
        <v>2108</v>
      </c>
      <c r="G473" t="s">
        <v>2109</v>
      </c>
      <c r="H473" t="s">
        <v>1886</v>
      </c>
      <c r="I473" t="s">
        <v>503</v>
      </c>
      <c r="J473" t="s">
        <v>12</v>
      </c>
      <c r="K473" t="s">
        <v>369</v>
      </c>
      <c r="L473" t="s">
        <v>2111</v>
      </c>
      <c r="M473" s="93">
        <v>5.65</v>
      </c>
      <c r="N473">
        <v>5.65</v>
      </c>
      <c r="O473" s="94">
        <v>7.4</v>
      </c>
      <c r="P473" s="88">
        <v>24.2</v>
      </c>
      <c r="Q473" t="s">
        <v>1285</v>
      </c>
    </row>
    <row r="474" spans="1:17" s="88" customFormat="1" x14ac:dyDescent="0.25">
      <c r="A474" t="s">
        <v>1985</v>
      </c>
      <c r="B474" t="s">
        <v>2107</v>
      </c>
      <c r="C474" t="s">
        <v>2107</v>
      </c>
      <c r="D474" t="s">
        <v>1985</v>
      </c>
      <c r="E474" t="s">
        <v>1991</v>
      </c>
      <c r="F474" t="s">
        <v>2108</v>
      </c>
      <c r="G474" t="s">
        <v>2109</v>
      </c>
      <c r="H474" t="s">
        <v>1886</v>
      </c>
      <c r="I474" t="s">
        <v>503</v>
      </c>
      <c r="J474" t="s">
        <v>180</v>
      </c>
      <c r="K474" t="s">
        <v>372</v>
      </c>
      <c r="L474" t="s">
        <v>2112</v>
      </c>
      <c r="M474" s="93">
        <v>9.3000000000000007</v>
      </c>
      <c r="N474">
        <v>9.3000000000000007</v>
      </c>
      <c r="O474" s="94">
        <v>13.42</v>
      </c>
      <c r="P474" s="88">
        <v>48.02</v>
      </c>
      <c r="Q474" t="s">
        <v>1285</v>
      </c>
    </row>
    <row r="475" spans="1:17" s="88" customFormat="1" x14ac:dyDescent="0.25">
      <c r="A475" t="s">
        <v>1985</v>
      </c>
      <c r="B475" t="s">
        <v>2107</v>
      </c>
      <c r="C475" t="s">
        <v>2107</v>
      </c>
      <c r="D475" t="s">
        <v>1985</v>
      </c>
      <c r="E475" t="s">
        <v>1991</v>
      </c>
      <c r="F475" t="s">
        <v>2108</v>
      </c>
      <c r="G475" t="s">
        <v>2109</v>
      </c>
      <c r="H475" t="s">
        <v>1886</v>
      </c>
      <c r="I475" t="s">
        <v>503</v>
      </c>
      <c r="J475" t="s">
        <v>223</v>
      </c>
      <c r="K475" t="s">
        <v>373</v>
      </c>
      <c r="L475" t="s">
        <v>2113</v>
      </c>
      <c r="M475" s="93">
        <v>7.31</v>
      </c>
      <c r="N475">
        <v>7.31</v>
      </c>
      <c r="O475" s="94">
        <v>9.74</v>
      </c>
      <c r="P475" s="88">
        <v>34.67</v>
      </c>
      <c r="Q475" t="s">
        <v>1285</v>
      </c>
    </row>
    <row r="476" spans="1:17" s="88" customFormat="1" x14ac:dyDescent="0.25">
      <c r="A476" t="s">
        <v>1985</v>
      </c>
      <c r="B476" t="s">
        <v>2107</v>
      </c>
      <c r="C476" t="s">
        <v>2107</v>
      </c>
      <c r="D476" t="s">
        <v>1985</v>
      </c>
      <c r="E476" t="s">
        <v>1991</v>
      </c>
      <c r="F476" t="s">
        <v>2108</v>
      </c>
      <c r="G476" t="s">
        <v>2109</v>
      </c>
      <c r="H476" t="s">
        <v>1886</v>
      </c>
      <c r="I476" t="s">
        <v>996</v>
      </c>
      <c r="J476" t="s">
        <v>12</v>
      </c>
      <c r="K476" t="s">
        <v>1672</v>
      </c>
      <c r="L476" t="s">
        <v>2114</v>
      </c>
      <c r="M476" s="93">
        <v>142.09</v>
      </c>
      <c r="N476">
        <v>142.09</v>
      </c>
      <c r="O476" s="94" t="s">
        <v>1440</v>
      </c>
      <c r="P476" s="88" t="s">
        <v>1440</v>
      </c>
      <c r="Q476" t="s">
        <v>1285</v>
      </c>
    </row>
    <row r="477" spans="1:17" s="88" customFormat="1" x14ac:dyDescent="0.25">
      <c r="A477" t="s">
        <v>1985</v>
      </c>
      <c r="B477" t="s">
        <v>2107</v>
      </c>
      <c r="C477" t="s">
        <v>2107</v>
      </c>
      <c r="D477" t="s">
        <v>1985</v>
      </c>
      <c r="E477" t="s">
        <v>1991</v>
      </c>
      <c r="F477" t="s">
        <v>2108</v>
      </c>
      <c r="G477" t="s">
        <v>2115</v>
      </c>
      <c r="H477" t="s">
        <v>1886</v>
      </c>
      <c r="I477" t="s">
        <v>180</v>
      </c>
      <c r="J477" t="s">
        <v>1547</v>
      </c>
      <c r="K477" t="s">
        <v>1548</v>
      </c>
      <c r="L477" t="s">
        <v>2116</v>
      </c>
      <c r="M477" s="93">
        <v>1</v>
      </c>
      <c r="N477">
        <v>1</v>
      </c>
      <c r="O477" s="94" t="s">
        <v>1440</v>
      </c>
      <c r="P477" s="88" t="s">
        <v>1440</v>
      </c>
      <c r="Q477" t="s">
        <v>1285</v>
      </c>
    </row>
    <row r="478" spans="1:17" s="88" customFormat="1" x14ac:dyDescent="0.25">
      <c r="A478" t="s">
        <v>1985</v>
      </c>
      <c r="B478" t="s">
        <v>2107</v>
      </c>
      <c r="C478" t="s">
        <v>2107</v>
      </c>
      <c r="D478" t="s">
        <v>1985</v>
      </c>
      <c r="E478" t="s">
        <v>1991</v>
      </c>
      <c r="F478" t="s">
        <v>2108</v>
      </c>
      <c r="G478" t="s">
        <v>2117</v>
      </c>
      <c r="H478" t="s">
        <v>1886</v>
      </c>
      <c r="I478" t="s">
        <v>503</v>
      </c>
      <c r="J478" t="s">
        <v>6</v>
      </c>
      <c r="K478" t="s">
        <v>367</v>
      </c>
      <c r="L478" t="s">
        <v>2110</v>
      </c>
      <c r="M478" s="93">
        <v>3.92</v>
      </c>
      <c r="N478">
        <v>3.92</v>
      </c>
      <c r="O478" s="94">
        <v>5.0599999999999996</v>
      </c>
      <c r="P478" s="88">
        <v>18.29</v>
      </c>
      <c r="Q478" t="s">
        <v>1285</v>
      </c>
    </row>
    <row r="479" spans="1:17" s="88" customFormat="1" x14ac:dyDescent="0.25">
      <c r="A479" t="s">
        <v>1985</v>
      </c>
      <c r="B479" t="s">
        <v>2107</v>
      </c>
      <c r="C479" t="s">
        <v>2107</v>
      </c>
      <c r="D479" t="s">
        <v>1985</v>
      </c>
      <c r="E479" t="s">
        <v>1991</v>
      </c>
      <c r="F479" t="s">
        <v>2108</v>
      </c>
      <c r="G479" t="s">
        <v>2117</v>
      </c>
      <c r="H479" t="s">
        <v>1886</v>
      </c>
      <c r="I479" t="s">
        <v>503</v>
      </c>
      <c r="J479" t="s">
        <v>12</v>
      </c>
      <c r="K479" t="s">
        <v>369</v>
      </c>
      <c r="L479" t="s">
        <v>2111</v>
      </c>
      <c r="M479" s="93">
        <v>5.65</v>
      </c>
      <c r="N479">
        <v>5.65</v>
      </c>
      <c r="O479" s="94">
        <v>7.4</v>
      </c>
      <c r="P479" s="88">
        <v>24.2</v>
      </c>
      <c r="Q479" t="s">
        <v>1285</v>
      </c>
    </row>
    <row r="480" spans="1:17" s="88" customFormat="1" x14ac:dyDescent="0.25">
      <c r="A480" t="s">
        <v>1985</v>
      </c>
      <c r="B480" t="s">
        <v>2107</v>
      </c>
      <c r="C480" t="s">
        <v>2107</v>
      </c>
      <c r="D480" t="s">
        <v>1985</v>
      </c>
      <c r="E480" t="s">
        <v>1991</v>
      </c>
      <c r="F480" t="s">
        <v>2108</v>
      </c>
      <c r="G480" t="s">
        <v>2117</v>
      </c>
      <c r="H480" t="s">
        <v>1886</v>
      </c>
      <c r="I480" t="s">
        <v>503</v>
      </c>
      <c r="J480" t="s">
        <v>180</v>
      </c>
      <c r="K480" t="s">
        <v>372</v>
      </c>
      <c r="L480" t="s">
        <v>2112</v>
      </c>
      <c r="M480" s="93">
        <v>9.3000000000000007</v>
      </c>
      <c r="N480">
        <v>9.3000000000000007</v>
      </c>
      <c r="O480" s="94">
        <v>13.42</v>
      </c>
      <c r="P480" s="88">
        <v>48.02</v>
      </c>
      <c r="Q480" t="s">
        <v>1285</v>
      </c>
    </row>
    <row r="481" spans="1:17" s="88" customFormat="1" x14ac:dyDescent="0.25">
      <c r="A481" t="s">
        <v>1985</v>
      </c>
      <c r="B481" t="s">
        <v>2107</v>
      </c>
      <c r="C481" t="s">
        <v>2107</v>
      </c>
      <c r="D481" t="s">
        <v>1985</v>
      </c>
      <c r="E481" t="s">
        <v>1991</v>
      </c>
      <c r="F481" t="s">
        <v>2108</v>
      </c>
      <c r="G481" t="s">
        <v>2117</v>
      </c>
      <c r="H481" t="s">
        <v>1886</v>
      </c>
      <c r="I481" t="s">
        <v>503</v>
      </c>
      <c r="J481" t="s">
        <v>223</v>
      </c>
      <c r="K481" t="s">
        <v>373</v>
      </c>
      <c r="L481" t="s">
        <v>2113</v>
      </c>
      <c r="M481" s="93">
        <v>7.33</v>
      </c>
      <c r="N481">
        <v>7.33</v>
      </c>
      <c r="O481" s="94">
        <v>9.74</v>
      </c>
      <c r="P481" s="88">
        <v>34.67</v>
      </c>
      <c r="Q481" t="s">
        <v>1285</v>
      </c>
    </row>
    <row r="482" spans="1:17" s="88" customFormat="1" x14ac:dyDescent="0.25">
      <c r="A482" t="s">
        <v>1985</v>
      </c>
      <c r="B482" t="s">
        <v>2107</v>
      </c>
      <c r="C482" t="s">
        <v>2107</v>
      </c>
      <c r="D482" t="s">
        <v>1985</v>
      </c>
      <c r="E482" t="s">
        <v>1991</v>
      </c>
      <c r="F482" t="s">
        <v>2108</v>
      </c>
      <c r="G482" t="s">
        <v>2117</v>
      </c>
      <c r="H482" t="s">
        <v>1886</v>
      </c>
      <c r="I482" t="s">
        <v>996</v>
      </c>
      <c r="J482" t="s">
        <v>28</v>
      </c>
      <c r="K482" t="s">
        <v>1674</v>
      </c>
      <c r="L482" t="s">
        <v>2118</v>
      </c>
      <c r="M482" s="93">
        <v>141.97</v>
      </c>
      <c r="N482">
        <v>141.97</v>
      </c>
      <c r="O482" s="94" t="s">
        <v>1440</v>
      </c>
      <c r="P482" s="88" t="s">
        <v>1440</v>
      </c>
      <c r="Q482" t="s">
        <v>1285</v>
      </c>
    </row>
    <row r="483" spans="1:17" s="88" customFormat="1" x14ac:dyDescent="0.25">
      <c r="A483" t="s">
        <v>2119</v>
      </c>
      <c r="B483" t="s">
        <v>2120</v>
      </c>
      <c r="C483" t="s">
        <v>2121</v>
      </c>
      <c r="D483" t="s">
        <v>2119</v>
      </c>
      <c r="E483" t="s">
        <v>1545</v>
      </c>
      <c r="F483" t="s">
        <v>1545</v>
      </c>
      <c r="G483" t="s">
        <v>2122</v>
      </c>
      <c r="H483" t="s">
        <v>1886</v>
      </c>
      <c r="I483" t="s">
        <v>180</v>
      </c>
      <c r="J483" t="s">
        <v>1547</v>
      </c>
      <c r="K483" t="s">
        <v>1548</v>
      </c>
      <c r="L483" t="s">
        <v>1549</v>
      </c>
      <c r="M483" s="93">
        <v>45.13</v>
      </c>
      <c r="N483">
        <v>45.13</v>
      </c>
      <c r="O483" s="94" t="s">
        <v>1440</v>
      </c>
      <c r="P483" s="88" t="s">
        <v>1440</v>
      </c>
      <c r="Q483" t="s">
        <v>1285</v>
      </c>
    </row>
    <row r="484" spans="1:17" s="88" customFormat="1" x14ac:dyDescent="0.25">
      <c r="A484" t="s">
        <v>2119</v>
      </c>
      <c r="B484" t="s">
        <v>2120</v>
      </c>
      <c r="C484" t="s">
        <v>2121</v>
      </c>
      <c r="D484" t="s">
        <v>2119</v>
      </c>
      <c r="E484" t="s">
        <v>1647</v>
      </c>
      <c r="F484" t="s">
        <v>1647</v>
      </c>
      <c r="G484" t="s">
        <v>2123</v>
      </c>
      <c r="H484" t="s">
        <v>1886</v>
      </c>
      <c r="I484" t="s">
        <v>180</v>
      </c>
      <c r="J484" t="s">
        <v>1547</v>
      </c>
      <c r="K484" t="s">
        <v>1548</v>
      </c>
      <c r="L484" t="s">
        <v>1649</v>
      </c>
      <c r="M484" s="93">
        <v>54.72</v>
      </c>
      <c r="N484">
        <v>54.72</v>
      </c>
      <c r="O484" s="94" t="s">
        <v>1440</v>
      </c>
      <c r="P484" s="88" t="s">
        <v>1440</v>
      </c>
      <c r="Q484" t="s">
        <v>1285</v>
      </c>
    </row>
    <row r="485" spans="1:17" s="88" customFormat="1" x14ac:dyDescent="0.25">
      <c r="A485" t="s">
        <v>2119</v>
      </c>
      <c r="B485" t="s">
        <v>2120</v>
      </c>
      <c r="C485" t="s">
        <v>2121</v>
      </c>
      <c r="D485" t="s">
        <v>2119</v>
      </c>
      <c r="E485" t="s">
        <v>2124</v>
      </c>
      <c r="F485">
        <v>8997</v>
      </c>
      <c r="G485" t="s">
        <v>2125</v>
      </c>
      <c r="H485" t="s">
        <v>1886</v>
      </c>
      <c r="I485" t="s">
        <v>180</v>
      </c>
      <c r="J485" t="s">
        <v>1547</v>
      </c>
      <c r="K485" t="s">
        <v>1548</v>
      </c>
      <c r="L485" t="s">
        <v>1775</v>
      </c>
      <c r="M485" s="93">
        <v>172.8</v>
      </c>
      <c r="N485">
        <v>172.8</v>
      </c>
      <c r="O485" s="94" t="s">
        <v>1440</v>
      </c>
      <c r="P485" s="88" t="s">
        <v>1440</v>
      </c>
      <c r="Q485" t="s">
        <v>1285</v>
      </c>
    </row>
    <row r="486" spans="1:17" s="88" customFormat="1" x14ac:dyDescent="0.25">
      <c r="A486" t="s">
        <v>2119</v>
      </c>
      <c r="B486" t="s">
        <v>2120</v>
      </c>
      <c r="C486" t="s">
        <v>2121</v>
      </c>
      <c r="D486" t="s">
        <v>2119</v>
      </c>
      <c r="E486" t="s">
        <v>2124</v>
      </c>
      <c r="F486" t="s">
        <v>2124</v>
      </c>
      <c r="G486" t="s">
        <v>2126</v>
      </c>
      <c r="H486" t="s">
        <v>1886</v>
      </c>
      <c r="I486" t="s">
        <v>180</v>
      </c>
      <c r="J486" t="s">
        <v>1547</v>
      </c>
      <c r="K486" t="s">
        <v>1548</v>
      </c>
      <c r="L486" t="s">
        <v>2127</v>
      </c>
      <c r="M486" s="93">
        <v>34.47</v>
      </c>
      <c r="N486">
        <v>34.47</v>
      </c>
      <c r="O486" s="94" t="s">
        <v>1440</v>
      </c>
      <c r="P486" s="88" t="s">
        <v>1440</v>
      </c>
      <c r="Q486" t="s">
        <v>1285</v>
      </c>
    </row>
    <row r="487" spans="1:17" s="88" customFormat="1" x14ac:dyDescent="0.25">
      <c r="A487" t="s">
        <v>2119</v>
      </c>
      <c r="B487" t="s">
        <v>2120</v>
      </c>
      <c r="C487" t="s">
        <v>2121</v>
      </c>
      <c r="D487" t="s">
        <v>2119</v>
      </c>
      <c r="E487" t="s">
        <v>2124</v>
      </c>
      <c r="F487" t="s">
        <v>2124</v>
      </c>
      <c r="G487" t="s">
        <v>2128</v>
      </c>
      <c r="H487" t="s">
        <v>1886</v>
      </c>
      <c r="I487" t="s">
        <v>180</v>
      </c>
      <c r="J487" t="s">
        <v>1547</v>
      </c>
      <c r="K487" t="s">
        <v>1548</v>
      </c>
      <c r="L487" t="s">
        <v>2127</v>
      </c>
      <c r="M487" s="93">
        <v>6328.36</v>
      </c>
      <c r="N487">
        <v>6328.36</v>
      </c>
      <c r="O487" s="94" t="s">
        <v>1440</v>
      </c>
      <c r="P487" s="88" t="s">
        <v>1440</v>
      </c>
      <c r="Q487" t="s">
        <v>1285</v>
      </c>
    </row>
    <row r="488" spans="1:17" s="88" customFormat="1" x14ac:dyDescent="0.25">
      <c r="A488" t="s">
        <v>2119</v>
      </c>
      <c r="B488" t="s">
        <v>2129</v>
      </c>
      <c r="C488" t="s">
        <v>2129</v>
      </c>
      <c r="D488" t="s">
        <v>2119</v>
      </c>
      <c r="E488" t="s">
        <v>2130</v>
      </c>
      <c r="F488" t="s">
        <v>2131</v>
      </c>
      <c r="G488" t="s">
        <v>2132</v>
      </c>
      <c r="H488" t="s">
        <v>1886</v>
      </c>
      <c r="I488" t="s">
        <v>503</v>
      </c>
      <c r="J488" t="s">
        <v>12</v>
      </c>
      <c r="K488" t="s">
        <v>369</v>
      </c>
      <c r="L488" t="s">
        <v>2133</v>
      </c>
      <c r="M488" s="93">
        <v>3.32</v>
      </c>
      <c r="N488">
        <v>3.32</v>
      </c>
      <c r="O488" s="94">
        <v>7.4</v>
      </c>
      <c r="P488" s="88">
        <v>24.2</v>
      </c>
      <c r="Q488" t="s">
        <v>1285</v>
      </c>
    </row>
    <row r="489" spans="1:17" s="88" customFormat="1" x14ac:dyDescent="0.25">
      <c r="A489" t="s">
        <v>2119</v>
      </c>
      <c r="B489" t="s">
        <v>2129</v>
      </c>
      <c r="C489" t="s">
        <v>2129</v>
      </c>
      <c r="D489" t="s">
        <v>2119</v>
      </c>
      <c r="E489" t="s">
        <v>2130</v>
      </c>
      <c r="F489" t="s">
        <v>2131</v>
      </c>
      <c r="G489" t="s">
        <v>2132</v>
      </c>
      <c r="H489" t="s">
        <v>1886</v>
      </c>
      <c r="I489" t="s">
        <v>503</v>
      </c>
      <c r="J489" t="s">
        <v>6</v>
      </c>
      <c r="K489" t="s">
        <v>367</v>
      </c>
      <c r="L489" t="s">
        <v>2134</v>
      </c>
      <c r="M489" s="93">
        <v>3.29</v>
      </c>
      <c r="N489">
        <v>3.29</v>
      </c>
      <c r="O489" s="94">
        <v>5.0599999999999996</v>
      </c>
      <c r="P489" s="88">
        <v>18.29</v>
      </c>
      <c r="Q489" t="s">
        <v>1285</v>
      </c>
    </row>
    <row r="490" spans="1:17" s="88" customFormat="1" x14ac:dyDescent="0.25">
      <c r="A490" t="s">
        <v>2119</v>
      </c>
      <c r="B490" t="s">
        <v>2129</v>
      </c>
      <c r="C490" t="s">
        <v>2129</v>
      </c>
      <c r="D490" t="s">
        <v>2119</v>
      </c>
      <c r="E490" t="s">
        <v>2130</v>
      </c>
      <c r="F490" t="s">
        <v>2131</v>
      </c>
      <c r="G490" t="s">
        <v>2132</v>
      </c>
      <c r="H490" t="s">
        <v>1886</v>
      </c>
      <c r="I490" t="s">
        <v>503</v>
      </c>
      <c r="J490" t="s">
        <v>223</v>
      </c>
      <c r="K490" t="s">
        <v>373</v>
      </c>
      <c r="L490" t="s">
        <v>2135</v>
      </c>
      <c r="M490" s="93">
        <v>5.01</v>
      </c>
      <c r="N490">
        <v>5.01</v>
      </c>
      <c r="O490" s="94">
        <v>9.74</v>
      </c>
      <c r="P490" s="88">
        <v>34.67</v>
      </c>
      <c r="Q490" t="s">
        <v>1285</v>
      </c>
    </row>
    <row r="491" spans="1:17" s="88" customFormat="1" x14ac:dyDescent="0.25">
      <c r="A491" t="s">
        <v>2119</v>
      </c>
      <c r="B491" t="s">
        <v>2129</v>
      </c>
      <c r="C491" t="s">
        <v>2129</v>
      </c>
      <c r="D491" t="s">
        <v>2119</v>
      </c>
      <c r="E491" t="s">
        <v>2136</v>
      </c>
      <c r="F491" t="s">
        <v>2137</v>
      </c>
      <c r="G491" t="s">
        <v>2138</v>
      </c>
      <c r="H491" t="s">
        <v>1886</v>
      </c>
      <c r="I491" t="s">
        <v>503</v>
      </c>
      <c r="J491" t="s">
        <v>12</v>
      </c>
      <c r="K491" t="s">
        <v>369</v>
      </c>
      <c r="L491" t="s">
        <v>2139</v>
      </c>
      <c r="M491" s="93">
        <v>3.32</v>
      </c>
      <c r="N491">
        <v>3.32</v>
      </c>
      <c r="O491" s="94">
        <v>7.4</v>
      </c>
      <c r="P491" s="88">
        <v>24.2</v>
      </c>
      <c r="Q491" t="s">
        <v>1285</v>
      </c>
    </row>
    <row r="492" spans="1:17" s="88" customFormat="1" x14ac:dyDescent="0.25">
      <c r="A492" t="s">
        <v>2119</v>
      </c>
      <c r="B492" t="s">
        <v>2129</v>
      </c>
      <c r="C492" t="s">
        <v>2129</v>
      </c>
      <c r="D492" t="s">
        <v>2119</v>
      </c>
      <c r="E492" t="s">
        <v>2136</v>
      </c>
      <c r="F492" t="s">
        <v>2137</v>
      </c>
      <c r="G492" t="s">
        <v>2138</v>
      </c>
      <c r="H492" t="s">
        <v>1886</v>
      </c>
      <c r="I492" t="s">
        <v>503</v>
      </c>
      <c r="J492" t="s">
        <v>6</v>
      </c>
      <c r="K492" t="s">
        <v>367</v>
      </c>
      <c r="L492" t="s">
        <v>2140</v>
      </c>
      <c r="M492" s="93">
        <v>3.29</v>
      </c>
      <c r="N492">
        <v>3.29</v>
      </c>
      <c r="O492" s="94">
        <v>5.0599999999999996</v>
      </c>
      <c r="P492" s="88">
        <v>18.29</v>
      </c>
      <c r="Q492" t="s">
        <v>1285</v>
      </c>
    </row>
    <row r="493" spans="1:17" s="88" customFormat="1" x14ac:dyDescent="0.25">
      <c r="A493" t="s">
        <v>2119</v>
      </c>
      <c r="B493" t="s">
        <v>2129</v>
      </c>
      <c r="C493" t="s">
        <v>2129</v>
      </c>
      <c r="D493" t="s">
        <v>2119</v>
      </c>
      <c r="E493" t="s">
        <v>2136</v>
      </c>
      <c r="F493" t="s">
        <v>2137</v>
      </c>
      <c r="G493" t="s">
        <v>2138</v>
      </c>
      <c r="H493" t="s">
        <v>1886</v>
      </c>
      <c r="I493" t="s">
        <v>503</v>
      </c>
      <c r="J493" t="s">
        <v>223</v>
      </c>
      <c r="K493" t="s">
        <v>373</v>
      </c>
      <c r="L493" t="s">
        <v>2141</v>
      </c>
      <c r="M493" s="93">
        <v>5.01</v>
      </c>
      <c r="N493">
        <v>5.01</v>
      </c>
      <c r="O493" s="94">
        <v>9.74</v>
      </c>
      <c r="P493" s="88">
        <v>34.67</v>
      </c>
      <c r="Q493" t="s">
        <v>1285</v>
      </c>
    </row>
    <row r="494" spans="1:17" s="88" customFormat="1" x14ac:dyDescent="0.25">
      <c r="A494" t="s">
        <v>2119</v>
      </c>
      <c r="B494" t="s">
        <v>2129</v>
      </c>
      <c r="C494" t="s">
        <v>2129</v>
      </c>
      <c r="D494" t="s">
        <v>2119</v>
      </c>
      <c r="E494" t="s">
        <v>2142</v>
      </c>
      <c r="F494" t="s">
        <v>2143</v>
      </c>
      <c r="G494" t="s">
        <v>2144</v>
      </c>
      <c r="H494" t="s">
        <v>1886</v>
      </c>
      <c r="I494" t="s">
        <v>12</v>
      </c>
      <c r="J494" t="s">
        <v>61</v>
      </c>
      <c r="K494" t="s">
        <v>361</v>
      </c>
      <c r="L494" t="s">
        <v>2145</v>
      </c>
      <c r="M494" s="93">
        <v>63.19</v>
      </c>
      <c r="N494">
        <v>63.19</v>
      </c>
      <c r="O494" s="94" t="s">
        <v>1440</v>
      </c>
      <c r="P494" s="88">
        <v>161</v>
      </c>
      <c r="Q494" t="s">
        <v>1285</v>
      </c>
    </row>
    <row r="495" spans="1:17" s="88" customFormat="1" x14ac:dyDescent="0.25">
      <c r="A495" t="s">
        <v>2119</v>
      </c>
      <c r="B495" t="s">
        <v>2129</v>
      </c>
      <c r="C495" t="s">
        <v>2129</v>
      </c>
      <c r="D495" t="s">
        <v>2119</v>
      </c>
      <c r="E495" t="s">
        <v>2142</v>
      </c>
      <c r="F495" t="s">
        <v>2143</v>
      </c>
      <c r="G495" t="s">
        <v>2144</v>
      </c>
      <c r="H495" t="s">
        <v>1886</v>
      </c>
      <c r="I495" t="s">
        <v>180</v>
      </c>
      <c r="J495" t="s">
        <v>223</v>
      </c>
      <c r="K495" t="s">
        <v>2146</v>
      </c>
      <c r="L495" t="s">
        <v>2147</v>
      </c>
      <c r="M495" s="93">
        <v>1000</v>
      </c>
      <c r="N495">
        <v>1000</v>
      </c>
      <c r="O495" s="94" t="s">
        <v>1440</v>
      </c>
      <c r="P495" s="88" t="s">
        <v>1440</v>
      </c>
      <c r="Q495" t="s">
        <v>1285</v>
      </c>
    </row>
    <row r="496" spans="1:17" s="88" customFormat="1" x14ac:dyDescent="0.25">
      <c r="A496" t="s">
        <v>2148</v>
      </c>
      <c r="B496" t="s">
        <v>2149</v>
      </c>
      <c r="C496" t="s">
        <v>2150</v>
      </c>
      <c r="D496" t="s">
        <v>2148</v>
      </c>
      <c r="E496">
        <v>3818</v>
      </c>
      <c r="F496">
        <v>38183</v>
      </c>
      <c r="G496" t="s">
        <v>2151</v>
      </c>
      <c r="H496" t="s">
        <v>1886</v>
      </c>
      <c r="I496" t="s">
        <v>503</v>
      </c>
      <c r="J496" t="s">
        <v>12</v>
      </c>
      <c r="K496" t="s">
        <v>369</v>
      </c>
      <c r="L496" t="s">
        <v>2152</v>
      </c>
      <c r="M496" s="93">
        <v>3.17</v>
      </c>
      <c r="N496">
        <v>3.17</v>
      </c>
      <c r="O496" s="94">
        <v>7.4</v>
      </c>
      <c r="P496" s="88">
        <v>24.2</v>
      </c>
      <c r="Q496" t="s">
        <v>1285</v>
      </c>
    </row>
    <row r="497" spans="1:17" s="88" customFormat="1" x14ac:dyDescent="0.25">
      <c r="A497" t="s">
        <v>2148</v>
      </c>
      <c r="B497" t="s">
        <v>2149</v>
      </c>
      <c r="C497" t="s">
        <v>2150</v>
      </c>
      <c r="D497" t="s">
        <v>2148</v>
      </c>
      <c r="E497">
        <v>3818</v>
      </c>
      <c r="F497">
        <v>38183</v>
      </c>
      <c r="G497" t="s">
        <v>2151</v>
      </c>
      <c r="H497" t="s">
        <v>1886</v>
      </c>
      <c r="I497" t="s">
        <v>503</v>
      </c>
      <c r="J497" t="s">
        <v>180</v>
      </c>
      <c r="K497" t="s">
        <v>372</v>
      </c>
      <c r="L497" t="s">
        <v>2153</v>
      </c>
      <c r="M497" s="93">
        <v>5.87</v>
      </c>
      <c r="N497">
        <v>5.87</v>
      </c>
      <c r="O497" s="94">
        <v>13.42</v>
      </c>
      <c r="P497" s="88">
        <v>48.02</v>
      </c>
      <c r="Q497" t="s">
        <v>1285</v>
      </c>
    </row>
    <row r="498" spans="1:17" s="88" customFormat="1" x14ac:dyDescent="0.25">
      <c r="A498" t="s">
        <v>2148</v>
      </c>
      <c r="B498" t="s">
        <v>2149</v>
      </c>
      <c r="C498" t="s">
        <v>2150</v>
      </c>
      <c r="D498" t="s">
        <v>2148</v>
      </c>
      <c r="E498">
        <v>3818</v>
      </c>
      <c r="F498">
        <v>38183</v>
      </c>
      <c r="G498" t="s">
        <v>2151</v>
      </c>
      <c r="H498" t="s">
        <v>1886</v>
      </c>
      <c r="I498" t="s">
        <v>503</v>
      </c>
      <c r="J498" t="s">
        <v>223</v>
      </c>
      <c r="K498" t="s">
        <v>373</v>
      </c>
      <c r="L498" t="s">
        <v>2154</v>
      </c>
      <c r="M498" s="93">
        <v>4.71</v>
      </c>
      <c r="N498">
        <v>4.71</v>
      </c>
      <c r="O498" s="94">
        <v>9.74</v>
      </c>
      <c r="P498" s="88">
        <v>34.67</v>
      </c>
      <c r="Q498" t="s">
        <v>1285</v>
      </c>
    </row>
    <row r="499" spans="1:17" s="88" customFormat="1" x14ac:dyDescent="0.25">
      <c r="A499" t="s">
        <v>2148</v>
      </c>
      <c r="B499" t="s">
        <v>2149</v>
      </c>
      <c r="C499" t="s">
        <v>2150</v>
      </c>
      <c r="D499" t="s">
        <v>2148</v>
      </c>
      <c r="E499">
        <v>3818</v>
      </c>
      <c r="F499">
        <v>38183</v>
      </c>
      <c r="G499" t="s">
        <v>2151</v>
      </c>
      <c r="H499" t="s">
        <v>1886</v>
      </c>
      <c r="I499" t="s">
        <v>503</v>
      </c>
      <c r="J499" t="s">
        <v>6</v>
      </c>
      <c r="K499" t="s">
        <v>367</v>
      </c>
      <c r="L499" t="s">
        <v>2155</v>
      </c>
      <c r="M499" s="93">
        <v>2.4500000000000002</v>
      </c>
      <c r="N499">
        <v>2.4500000000000002</v>
      </c>
      <c r="O499" s="94">
        <v>5.0599999999999996</v>
      </c>
      <c r="P499" s="88">
        <v>18.29</v>
      </c>
      <c r="Q499" t="s">
        <v>1285</v>
      </c>
    </row>
    <row r="500" spans="1:17" s="88" customFormat="1" x14ac:dyDescent="0.25">
      <c r="A500" t="s">
        <v>2148</v>
      </c>
      <c r="B500" t="s">
        <v>2149</v>
      </c>
      <c r="C500" t="s">
        <v>2150</v>
      </c>
      <c r="D500" t="s">
        <v>2148</v>
      </c>
      <c r="E500">
        <v>3818</v>
      </c>
      <c r="F500">
        <v>38183</v>
      </c>
      <c r="G500" t="s">
        <v>2151</v>
      </c>
      <c r="H500" t="s">
        <v>1886</v>
      </c>
      <c r="I500" t="s">
        <v>996</v>
      </c>
      <c r="J500" t="s">
        <v>28</v>
      </c>
      <c r="K500" t="s">
        <v>1674</v>
      </c>
      <c r="L500" t="s">
        <v>2156</v>
      </c>
      <c r="M500" s="93">
        <v>145.58000000000001</v>
      </c>
      <c r="N500">
        <v>145.58000000000001</v>
      </c>
      <c r="O500" s="94" t="s">
        <v>1440</v>
      </c>
      <c r="P500" s="88" t="s">
        <v>1440</v>
      </c>
      <c r="Q500" t="s">
        <v>1285</v>
      </c>
    </row>
    <row r="501" spans="1:17" s="88" customFormat="1" x14ac:dyDescent="0.25">
      <c r="A501" t="s">
        <v>2148</v>
      </c>
      <c r="B501" t="s">
        <v>2149</v>
      </c>
      <c r="C501" t="s">
        <v>2150</v>
      </c>
      <c r="D501" t="s">
        <v>2148</v>
      </c>
      <c r="E501">
        <v>3818</v>
      </c>
      <c r="F501">
        <v>38183</v>
      </c>
      <c r="G501" t="s">
        <v>2151</v>
      </c>
      <c r="H501" t="s">
        <v>1886</v>
      </c>
      <c r="I501" t="s">
        <v>996</v>
      </c>
      <c r="J501" t="s">
        <v>28</v>
      </c>
      <c r="K501" t="s">
        <v>1674</v>
      </c>
      <c r="L501" t="s">
        <v>2156</v>
      </c>
      <c r="M501" s="93">
        <v>145.58000000000001</v>
      </c>
      <c r="N501">
        <v>145.58000000000001</v>
      </c>
      <c r="O501" s="94" t="s">
        <v>1440</v>
      </c>
      <c r="P501" s="88" t="s">
        <v>1440</v>
      </c>
      <c r="Q501" t="s">
        <v>1285</v>
      </c>
    </row>
    <row r="502" spans="1:17" s="88" customFormat="1" x14ac:dyDescent="0.25">
      <c r="A502" t="s">
        <v>2148</v>
      </c>
      <c r="B502" t="s">
        <v>2149</v>
      </c>
      <c r="C502" t="s">
        <v>2150</v>
      </c>
      <c r="D502" t="s">
        <v>2148</v>
      </c>
      <c r="E502">
        <v>3818</v>
      </c>
      <c r="F502" t="s">
        <v>1888</v>
      </c>
      <c r="G502" t="s">
        <v>2157</v>
      </c>
      <c r="H502" t="s">
        <v>1886</v>
      </c>
      <c r="I502" t="s">
        <v>996</v>
      </c>
      <c r="J502" t="s">
        <v>28</v>
      </c>
      <c r="K502" t="s">
        <v>1674</v>
      </c>
      <c r="L502" t="s">
        <v>1993</v>
      </c>
      <c r="M502" s="93">
        <v>101.32</v>
      </c>
      <c r="N502">
        <v>101.32</v>
      </c>
      <c r="O502" s="94" t="s">
        <v>1440</v>
      </c>
      <c r="P502" s="88" t="s">
        <v>1440</v>
      </c>
      <c r="Q502" t="s">
        <v>1285</v>
      </c>
    </row>
    <row r="503" spans="1:17" s="88" customFormat="1" x14ac:dyDescent="0.25">
      <c r="A503" t="s">
        <v>2148</v>
      </c>
      <c r="B503" t="s">
        <v>2149</v>
      </c>
      <c r="C503" t="s">
        <v>2150</v>
      </c>
      <c r="D503" t="s">
        <v>2148</v>
      </c>
      <c r="E503">
        <v>3818</v>
      </c>
      <c r="F503" t="s">
        <v>1888</v>
      </c>
      <c r="G503" t="s">
        <v>2158</v>
      </c>
      <c r="H503" t="s">
        <v>1886</v>
      </c>
      <c r="I503" t="s">
        <v>996</v>
      </c>
      <c r="J503" t="s">
        <v>12</v>
      </c>
      <c r="K503" t="s">
        <v>1672</v>
      </c>
      <c r="L503" t="s">
        <v>1988</v>
      </c>
      <c r="M503" s="93">
        <v>95.26</v>
      </c>
      <c r="N503">
        <v>95.26</v>
      </c>
      <c r="O503" s="94" t="s">
        <v>1440</v>
      </c>
      <c r="P503" s="88" t="s">
        <v>1440</v>
      </c>
      <c r="Q503" t="s">
        <v>1285</v>
      </c>
    </row>
    <row r="504" spans="1:17" s="88" customFormat="1" x14ac:dyDescent="0.25">
      <c r="A504" t="s">
        <v>2148</v>
      </c>
      <c r="B504" t="s">
        <v>2149</v>
      </c>
      <c r="C504" t="s">
        <v>2150</v>
      </c>
      <c r="D504" t="s">
        <v>2148</v>
      </c>
      <c r="E504">
        <v>3818</v>
      </c>
      <c r="F504">
        <v>38186</v>
      </c>
      <c r="G504" t="s">
        <v>2159</v>
      </c>
      <c r="H504" t="s">
        <v>1886</v>
      </c>
      <c r="I504" t="s">
        <v>503</v>
      </c>
      <c r="J504" t="s">
        <v>12</v>
      </c>
      <c r="K504" t="s">
        <v>369</v>
      </c>
      <c r="L504" t="s">
        <v>2160</v>
      </c>
      <c r="M504" s="93">
        <v>3.17</v>
      </c>
      <c r="N504">
        <v>3.17</v>
      </c>
      <c r="O504" s="94">
        <v>7.4</v>
      </c>
      <c r="P504" s="88">
        <v>24.2</v>
      </c>
      <c r="Q504" t="s">
        <v>1285</v>
      </c>
    </row>
    <row r="505" spans="1:17" s="88" customFormat="1" x14ac:dyDescent="0.25">
      <c r="A505" t="s">
        <v>2148</v>
      </c>
      <c r="B505" t="s">
        <v>2149</v>
      </c>
      <c r="C505" t="s">
        <v>2150</v>
      </c>
      <c r="D505" t="s">
        <v>2148</v>
      </c>
      <c r="E505">
        <v>3818</v>
      </c>
      <c r="F505">
        <v>38186</v>
      </c>
      <c r="G505" t="s">
        <v>2159</v>
      </c>
      <c r="H505" t="s">
        <v>1886</v>
      </c>
      <c r="I505" t="s">
        <v>503</v>
      </c>
      <c r="J505" t="s">
        <v>223</v>
      </c>
      <c r="K505" t="s">
        <v>373</v>
      </c>
      <c r="L505" t="s">
        <v>2161</v>
      </c>
      <c r="M505" s="93">
        <v>4.71</v>
      </c>
      <c r="N505">
        <v>4.71</v>
      </c>
      <c r="O505" s="94">
        <v>9.74</v>
      </c>
      <c r="P505" s="88">
        <v>34.67</v>
      </c>
      <c r="Q505" t="s">
        <v>1285</v>
      </c>
    </row>
    <row r="506" spans="1:17" s="88" customFormat="1" x14ac:dyDescent="0.25">
      <c r="A506" t="s">
        <v>2148</v>
      </c>
      <c r="B506" t="s">
        <v>2149</v>
      </c>
      <c r="C506" t="s">
        <v>2150</v>
      </c>
      <c r="D506" t="s">
        <v>2148</v>
      </c>
      <c r="E506">
        <v>3818</v>
      </c>
      <c r="F506">
        <v>38186</v>
      </c>
      <c r="G506" t="s">
        <v>2159</v>
      </c>
      <c r="H506" t="s">
        <v>1886</v>
      </c>
      <c r="I506" t="s">
        <v>503</v>
      </c>
      <c r="J506" t="s">
        <v>6</v>
      </c>
      <c r="K506" t="s">
        <v>367</v>
      </c>
      <c r="L506" t="s">
        <v>2162</v>
      </c>
      <c r="M506" s="93">
        <v>2.4500000000000002</v>
      </c>
      <c r="N506">
        <v>2.4500000000000002</v>
      </c>
      <c r="O506" s="94">
        <v>5.0599999999999996</v>
      </c>
      <c r="P506" s="88">
        <v>18.29</v>
      </c>
      <c r="Q506" t="s">
        <v>1285</v>
      </c>
    </row>
    <row r="507" spans="1:17" s="88" customFormat="1" x14ac:dyDescent="0.25">
      <c r="A507" t="s">
        <v>2148</v>
      </c>
      <c r="B507" t="s">
        <v>2149</v>
      </c>
      <c r="C507" t="s">
        <v>2150</v>
      </c>
      <c r="D507" t="s">
        <v>2148</v>
      </c>
      <c r="E507">
        <v>3818</v>
      </c>
      <c r="F507">
        <v>38186</v>
      </c>
      <c r="G507" t="s">
        <v>2159</v>
      </c>
      <c r="H507" t="s">
        <v>1886</v>
      </c>
      <c r="I507" t="s">
        <v>996</v>
      </c>
      <c r="J507" t="s">
        <v>28</v>
      </c>
      <c r="K507" t="s">
        <v>1674</v>
      </c>
      <c r="L507" t="s">
        <v>2163</v>
      </c>
      <c r="M507" s="93">
        <v>82.86</v>
      </c>
      <c r="N507">
        <v>82.86</v>
      </c>
      <c r="O507" s="94" t="s">
        <v>1440</v>
      </c>
      <c r="P507" s="88" t="s">
        <v>1440</v>
      </c>
      <c r="Q507" t="s">
        <v>1285</v>
      </c>
    </row>
    <row r="508" spans="1:17" s="88" customFormat="1" x14ac:dyDescent="0.25">
      <c r="A508" t="s">
        <v>2148</v>
      </c>
      <c r="B508" t="s">
        <v>2149</v>
      </c>
      <c r="C508" t="s">
        <v>2150</v>
      </c>
      <c r="D508" t="s">
        <v>2148</v>
      </c>
      <c r="E508">
        <v>3818</v>
      </c>
      <c r="F508">
        <v>38186</v>
      </c>
      <c r="G508" t="s">
        <v>2159</v>
      </c>
      <c r="H508" t="s">
        <v>1886</v>
      </c>
      <c r="I508" t="s">
        <v>996</v>
      </c>
      <c r="J508" t="s">
        <v>12</v>
      </c>
      <c r="K508" t="s">
        <v>1672</v>
      </c>
      <c r="L508" t="s">
        <v>2164</v>
      </c>
      <c r="M508" s="93">
        <v>145.58000000000001</v>
      </c>
      <c r="N508">
        <v>145.58000000000001</v>
      </c>
      <c r="O508" s="94" t="s">
        <v>1440</v>
      </c>
      <c r="P508" s="88" t="s">
        <v>1440</v>
      </c>
      <c r="Q508" t="s">
        <v>1285</v>
      </c>
    </row>
    <row r="509" spans="1:17" s="88" customFormat="1" x14ac:dyDescent="0.25">
      <c r="A509" t="s">
        <v>2148</v>
      </c>
      <c r="B509" t="s">
        <v>2149</v>
      </c>
      <c r="C509" t="s">
        <v>2150</v>
      </c>
      <c r="D509" t="s">
        <v>2148</v>
      </c>
      <c r="E509">
        <v>3818</v>
      </c>
      <c r="F509">
        <v>38186</v>
      </c>
      <c r="G509" t="s">
        <v>2165</v>
      </c>
      <c r="H509" t="s">
        <v>1886</v>
      </c>
      <c r="I509" t="s">
        <v>996</v>
      </c>
      <c r="J509" t="s">
        <v>12</v>
      </c>
      <c r="K509" t="s">
        <v>1672</v>
      </c>
      <c r="L509" t="s">
        <v>2164</v>
      </c>
      <c r="M509" s="93">
        <v>400</v>
      </c>
      <c r="N509">
        <v>400</v>
      </c>
      <c r="O509" s="94" t="s">
        <v>1440</v>
      </c>
      <c r="P509" s="88" t="s">
        <v>1440</v>
      </c>
      <c r="Q509" t="s">
        <v>1285</v>
      </c>
    </row>
    <row r="510" spans="1:17" s="88" customFormat="1" x14ac:dyDescent="0.25">
      <c r="A510" t="s">
        <v>2148</v>
      </c>
      <c r="B510" t="s">
        <v>2149</v>
      </c>
      <c r="C510" t="s">
        <v>2150</v>
      </c>
      <c r="D510" t="s">
        <v>2148</v>
      </c>
      <c r="E510">
        <v>3818</v>
      </c>
      <c r="F510">
        <v>38185</v>
      </c>
      <c r="G510" t="s">
        <v>2166</v>
      </c>
      <c r="H510" t="s">
        <v>1886</v>
      </c>
      <c r="I510" t="s">
        <v>503</v>
      </c>
      <c r="J510" t="s">
        <v>12</v>
      </c>
      <c r="K510" t="s">
        <v>369</v>
      </c>
      <c r="L510" t="s">
        <v>2167</v>
      </c>
      <c r="M510" s="93">
        <v>3.17</v>
      </c>
      <c r="N510">
        <v>3.17</v>
      </c>
      <c r="O510" s="94">
        <v>7.4</v>
      </c>
      <c r="P510" s="88">
        <v>24.2</v>
      </c>
      <c r="Q510" t="s">
        <v>1285</v>
      </c>
    </row>
    <row r="511" spans="1:17" s="88" customFormat="1" x14ac:dyDescent="0.25">
      <c r="A511" t="s">
        <v>2148</v>
      </c>
      <c r="B511" t="s">
        <v>2149</v>
      </c>
      <c r="C511" t="s">
        <v>2150</v>
      </c>
      <c r="D511" t="s">
        <v>2148</v>
      </c>
      <c r="E511">
        <v>3818</v>
      </c>
      <c r="F511">
        <v>38185</v>
      </c>
      <c r="G511" t="s">
        <v>2166</v>
      </c>
      <c r="H511" t="s">
        <v>1886</v>
      </c>
      <c r="I511" t="s">
        <v>503</v>
      </c>
      <c r="J511" t="s">
        <v>223</v>
      </c>
      <c r="K511" t="s">
        <v>373</v>
      </c>
      <c r="L511" t="s">
        <v>2168</v>
      </c>
      <c r="M511" s="93">
        <v>4.71</v>
      </c>
      <c r="N511">
        <v>4.71</v>
      </c>
      <c r="O511" s="94">
        <v>9.74</v>
      </c>
      <c r="P511" s="88">
        <v>34.67</v>
      </c>
      <c r="Q511" t="s">
        <v>1285</v>
      </c>
    </row>
    <row r="512" spans="1:17" s="88" customFormat="1" x14ac:dyDescent="0.25">
      <c r="A512" t="s">
        <v>2148</v>
      </c>
      <c r="B512" t="s">
        <v>2149</v>
      </c>
      <c r="C512" t="s">
        <v>2150</v>
      </c>
      <c r="D512" t="s">
        <v>2148</v>
      </c>
      <c r="E512">
        <v>3818</v>
      </c>
      <c r="F512">
        <v>38185</v>
      </c>
      <c r="G512" t="s">
        <v>2166</v>
      </c>
      <c r="H512" t="s">
        <v>1886</v>
      </c>
      <c r="I512" t="s">
        <v>503</v>
      </c>
      <c r="J512" t="s">
        <v>6</v>
      </c>
      <c r="K512" t="s">
        <v>367</v>
      </c>
      <c r="L512" t="s">
        <v>2169</v>
      </c>
      <c r="M512" s="93">
        <v>2.4500000000000002</v>
      </c>
      <c r="N512">
        <v>2.4500000000000002</v>
      </c>
      <c r="O512" s="94">
        <v>5.0599999999999996</v>
      </c>
      <c r="P512" s="88">
        <v>18.29</v>
      </c>
      <c r="Q512" t="s">
        <v>1285</v>
      </c>
    </row>
    <row r="513" spans="1:17" s="88" customFormat="1" x14ac:dyDescent="0.25">
      <c r="A513" t="s">
        <v>2148</v>
      </c>
      <c r="B513" t="s">
        <v>2149</v>
      </c>
      <c r="C513" t="s">
        <v>2150</v>
      </c>
      <c r="D513" t="s">
        <v>2148</v>
      </c>
      <c r="E513">
        <v>3818</v>
      </c>
      <c r="F513">
        <v>38182</v>
      </c>
      <c r="G513" t="s">
        <v>2170</v>
      </c>
      <c r="H513" t="s">
        <v>1886</v>
      </c>
      <c r="I513" t="s">
        <v>503</v>
      </c>
      <c r="J513" t="s">
        <v>12</v>
      </c>
      <c r="K513" t="s">
        <v>369</v>
      </c>
      <c r="L513" t="s">
        <v>2171</v>
      </c>
      <c r="M513" s="93">
        <v>3.17</v>
      </c>
      <c r="N513">
        <v>3.17</v>
      </c>
      <c r="O513" s="94">
        <v>7.4</v>
      </c>
      <c r="P513" s="88">
        <v>24.2</v>
      </c>
      <c r="Q513" t="s">
        <v>1285</v>
      </c>
    </row>
    <row r="514" spans="1:17" s="88" customFormat="1" x14ac:dyDescent="0.25">
      <c r="A514" t="s">
        <v>2148</v>
      </c>
      <c r="B514" t="s">
        <v>2149</v>
      </c>
      <c r="C514" t="s">
        <v>2150</v>
      </c>
      <c r="D514" t="s">
        <v>2148</v>
      </c>
      <c r="E514">
        <v>3818</v>
      </c>
      <c r="F514">
        <v>38182</v>
      </c>
      <c r="G514" t="s">
        <v>2170</v>
      </c>
      <c r="H514" t="s">
        <v>1886</v>
      </c>
      <c r="I514" t="s">
        <v>503</v>
      </c>
      <c r="J514" t="s">
        <v>223</v>
      </c>
      <c r="K514" t="s">
        <v>373</v>
      </c>
      <c r="L514" t="s">
        <v>2172</v>
      </c>
      <c r="M514" s="93">
        <v>4.71</v>
      </c>
      <c r="N514">
        <v>4.71</v>
      </c>
      <c r="O514" s="94">
        <v>9.74</v>
      </c>
      <c r="P514" s="88">
        <v>34.67</v>
      </c>
      <c r="Q514" t="s">
        <v>1285</v>
      </c>
    </row>
    <row r="515" spans="1:17" s="88" customFormat="1" x14ac:dyDescent="0.25">
      <c r="A515" t="s">
        <v>2148</v>
      </c>
      <c r="B515" t="s">
        <v>2149</v>
      </c>
      <c r="C515" t="s">
        <v>2150</v>
      </c>
      <c r="D515" t="s">
        <v>2148</v>
      </c>
      <c r="E515">
        <v>3818</v>
      </c>
      <c r="F515">
        <v>38182</v>
      </c>
      <c r="G515" t="s">
        <v>2170</v>
      </c>
      <c r="H515" t="s">
        <v>1886</v>
      </c>
      <c r="I515" t="s">
        <v>503</v>
      </c>
      <c r="J515" t="s">
        <v>6</v>
      </c>
      <c r="K515" t="s">
        <v>367</v>
      </c>
      <c r="L515" t="s">
        <v>2173</v>
      </c>
      <c r="M515" s="93">
        <v>2.4500000000000002</v>
      </c>
      <c r="N515">
        <v>2.4500000000000002</v>
      </c>
      <c r="O515" s="94">
        <v>5.0599999999999996</v>
      </c>
      <c r="P515" s="88">
        <v>18.29</v>
      </c>
      <c r="Q515" t="s">
        <v>1285</v>
      </c>
    </row>
    <row r="516" spans="1:17" s="88" customFormat="1" x14ac:dyDescent="0.25">
      <c r="A516" t="s">
        <v>2148</v>
      </c>
      <c r="B516" t="s">
        <v>2149</v>
      </c>
      <c r="C516" t="s">
        <v>2150</v>
      </c>
      <c r="D516" t="s">
        <v>2148</v>
      </c>
      <c r="E516">
        <v>3818</v>
      </c>
      <c r="F516">
        <v>38182</v>
      </c>
      <c r="G516" t="s">
        <v>2170</v>
      </c>
      <c r="H516" t="s">
        <v>1886</v>
      </c>
      <c r="I516" t="s">
        <v>996</v>
      </c>
      <c r="J516" t="s">
        <v>12</v>
      </c>
      <c r="K516" t="s">
        <v>1672</v>
      </c>
      <c r="L516" t="s">
        <v>2174</v>
      </c>
      <c r="M516" s="93">
        <v>95.19</v>
      </c>
      <c r="N516">
        <v>95.19</v>
      </c>
      <c r="O516" s="94" t="s">
        <v>1440</v>
      </c>
      <c r="P516" s="88" t="s">
        <v>1440</v>
      </c>
      <c r="Q516" t="s">
        <v>1285</v>
      </c>
    </row>
    <row r="517" spans="1:17" s="88" customFormat="1" x14ac:dyDescent="0.25">
      <c r="A517" t="s">
        <v>2148</v>
      </c>
      <c r="B517" t="s">
        <v>2149</v>
      </c>
      <c r="C517" t="s">
        <v>2150</v>
      </c>
      <c r="D517" t="s">
        <v>2148</v>
      </c>
      <c r="E517">
        <v>3818</v>
      </c>
      <c r="F517" t="s">
        <v>2175</v>
      </c>
      <c r="G517" t="s">
        <v>2176</v>
      </c>
      <c r="H517" t="s">
        <v>1886</v>
      </c>
      <c r="I517" t="s">
        <v>503</v>
      </c>
      <c r="J517" t="s">
        <v>6</v>
      </c>
      <c r="K517" t="s">
        <v>367</v>
      </c>
      <c r="L517" t="s">
        <v>2177</v>
      </c>
      <c r="M517" s="93">
        <v>2.4500000000000002</v>
      </c>
      <c r="N517">
        <v>2.4500000000000002</v>
      </c>
      <c r="O517" s="94">
        <v>5.0599999999999996</v>
      </c>
      <c r="P517" s="88">
        <v>18.29</v>
      </c>
      <c r="Q517" t="s">
        <v>1285</v>
      </c>
    </row>
    <row r="518" spans="1:17" s="88" customFormat="1" x14ac:dyDescent="0.25">
      <c r="A518" t="s">
        <v>2148</v>
      </c>
      <c r="B518" t="s">
        <v>2149</v>
      </c>
      <c r="C518" t="s">
        <v>2150</v>
      </c>
      <c r="D518" t="s">
        <v>2148</v>
      </c>
      <c r="E518">
        <v>3818</v>
      </c>
      <c r="F518" t="s">
        <v>2175</v>
      </c>
      <c r="G518" t="s">
        <v>2176</v>
      </c>
      <c r="H518" t="s">
        <v>1886</v>
      </c>
      <c r="I518" t="s">
        <v>503</v>
      </c>
      <c r="J518" t="s">
        <v>7</v>
      </c>
      <c r="K518" t="s">
        <v>368</v>
      </c>
      <c r="L518" t="s">
        <v>2178</v>
      </c>
      <c r="M518" s="93">
        <v>2.4500000000000002</v>
      </c>
      <c r="N518">
        <v>2.4500000000000002</v>
      </c>
      <c r="O518" s="94">
        <v>5.0599999999999996</v>
      </c>
      <c r="P518" s="88" t="s">
        <v>1440</v>
      </c>
      <c r="Q518" t="s">
        <v>1285</v>
      </c>
    </row>
    <row r="519" spans="1:17" s="88" customFormat="1" x14ac:dyDescent="0.25">
      <c r="A519" t="s">
        <v>2148</v>
      </c>
      <c r="B519" t="s">
        <v>2149</v>
      </c>
      <c r="C519" t="s">
        <v>2150</v>
      </c>
      <c r="D519" t="s">
        <v>2148</v>
      </c>
      <c r="E519">
        <v>3818</v>
      </c>
      <c r="F519" t="s">
        <v>2175</v>
      </c>
      <c r="G519" t="s">
        <v>2176</v>
      </c>
      <c r="H519" t="s">
        <v>1886</v>
      </c>
      <c r="I519" t="s">
        <v>503</v>
      </c>
      <c r="J519" t="s">
        <v>12</v>
      </c>
      <c r="K519" t="s">
        <v>369</v>
      </c>
      <c r="L519" t="s">
        <v>2179</v>
      </c>
      <c r="M519" s="93">
        <v>3.17</v>
      </c>
      <c r="N519">
        <v>3.17</v>
      </c>
      <c r="O519" s="94">
        <v>7.4</v>
      </c>
      <c r="P519" s="88">
        <v>24.2</v>
      </c>
      <c r="Q519" t="s">
        <v>1285</v>
      </c>
    </row>
    <row r="520" spans="1:17" s="88" customFormat="1" x14ac:dyDescent="0.25">
      <c r="A520" t="s">
        <v>2148</v>
      </c>
      <c r="B520" t="s">
        <v>2149</v>
      </c>
      <c r="C520" t="s">
        <v>2150</v>
      </c>
      <c r="D520" t="s">
        <v>2148</v>
      </c>
      <c r="E520">
        <v>3818</v>
      </c>
      <c r="F520" t="s">
        <v>2175</v>
      </c>
      <c r="G520" t="s">
        <v>2176</v>
      </c>
      <c r="H520" t="s">
        <v>1886</v>
      </c>
      <c r="I520" t="s">
        <v>503</v>
      </c>
      <c r="J520" t="s">
        <v>156</v>
      </c>
      <c r="K520" t="s">
        <v>370</v>
      </c>
      <c r="L520" t="s">
        <v>2180</v>
      </c>
      <c r="M520" s="93">
        <v>3.17</v>
      </c>
      <c r="N520">
        <v>3.17</v>
      </c>
      <c r="O520" s="94">
        <v>7.4</v>
      </c>
      <c r="P520" s="88" t="s">
        <v>1440</v>
      </c>
      <c r="Q520" t="s">
        <v>1285</v>
      </c>
    </row>
    <row r="521" spans="1:17" s="88" customFormat="1" x14ac:dyDescent="0.25">
      <c r="A521" t="s">
        <v>2148</v>
      </c>
      <c r="B521" t="s">
        <v>2149</v>
      </c>
      <c r="C521" t="s">
        <v>2150</v>
      </c>
      <c r="D521" t="s">
        <v>2148</v>
      </c>
      <c r="E521">
        <v>3818</v>
      </c>
      <c r="F521" t="s">
        <v>2175</v>
      </c>
      <c r="G521" t="s">
        <v>2176</v>
      </c>
      <c r="H521" t="s">
        <v>1886</v>
      </c>
      <c r="I521" t="s">
        <v>996</v>
      </c>
      <c r="J521" t="s">
        <v>12</v>
      </c>
      <c r="K521" t="s">
        <v>1672</v>
      </c>
      <c r="L521" t="s">
        <v>2181</v>
      </c>
      <c r="M521" s="93">
        <v>82.86</v>
      </c>
      <c r="N521">
        <v>82.86</v>
      </c>
      <c r="O521" s="94" t="s">
        <v>1440</v>
      </c>
      <c r="P521" s="88" t="s">
        <v>1440</v>
      </c>
      <c r="Q521" t="s">
        <v>1285</v>
      </c>
    </row>
    <row r="522" spans="1:17" s="88" customFormat="1" x14ac:dyDescent="0.25">
      <c r="A522" t="s">
        <v>2148</v>
      </c>
      <c r="B522" t="s">
        <v>2149</v>
      </c>
      <c r="C522" t="s">
        <v>2150</v>
      </c>
      <c r="D522" t="s">
        <v>2148</v>
      </c>
      <c r="E522">
        <v>3818</v>
      </c>
      <c r="F522" t="s">
        <v>2175</v>
      </c>
      <c r="G522" t="s">
        <v>2176</v>
      </c>
      <c r="H522" t="s">
        <v>1886</v>
      </c>
      <c r="I522" t="s">
        <v>180</v>
      </c>
      <c r="J522" t="s">
        <v>1009</v>
      </c>
      <c r="K522" t="s">
        <v>2012</v>
      </c>
      <c r="L522" t="s">
        <v>2182</v>
      </c>
      <c r="M522" s="93">
        <v>2.4500000000000002</v>
      </c>
      <c r="N522">
        <v>2.4500000000000002</v>
      </c>
      <c r="O522" s="94" t="s">
        <v>1440</v>
      </c>
      <c r="P522" s="88" t="s">
        <v>1440</v>
      </c>
      <c r="Q522" t="s">
        <v>1285</v>
      </c>
    </row>
    <row r="523" spans="1:17" s="88" customFormat="1" x14ac:dyDescent="0.25">
      <c r="A523" t="s">
        <v>2148</v>
      </c>
      <c r="B523" t="s">
        <v>2149</v>
      </c>
      <c r="C523" t="s">
        <v>2150</v>
      </c>
      <c r="D523" t="s">
        <v>2148</v>
      </c>
      <c r="E523">
        <v>3818</v>
      </c>
      <c r="F523" t="s">
        <v>2183</v>
      </c>
      <c r="G523" t="s">
        <v>2184</v>
      </c>
      <c r="H523" t="s">
        <v>1886</v>
      </c>
      <c r="I523" t="s">
        <v>503</v>
      </c>
      <c r="J523" t="s">
        <v>6</v>
      </c>
      <c r="K523" t="s">
        <v>367</v>
      </c>
      <c r="L523" t="s">
        <v>2185</v>
      </c>
      <c r="M523" s="93">
        <v>2.4500000000000002</v>
      </c>
      <c r="N523">
        <v>2.4500000000000002</v>
      </c>
      <c r="O523" s="94">
        <v>5.0599999999999996</v>
      </c>
      <c r="P523" s="88">
        <v>18.29</v>
      </c>
      <c r="Q523" t="s">
        <v>1285</v>
      </c>
    </row>
    <row r="524" spans="1:17" s="88" customFormat="1" x14ac:dyDescent="0.25">
      <c r="A524" t="s">
        <v>2148</v>
      </c>
      <c r="B524" t="s">
        <v>2149</v>
      </c>
      <c r="C524" t="s">
        <v>2150</v>
      </c>
      <c r="D524" t="s">
        <v>2148</v>
      </c>
      <c r="E524">
        <v>3818</v>
      </c>
      <c r="F524" t="s">
        <v>2183</v>
      </c>
      <c r="G524" t="s">
        <v>2184</v>
      </c>
      <c r="H524" t="s">
        <v>1886</v>
      </c>
      <c r="I524" t="s">
        <v>503</v>
      </c>
      <c r="J524" t="s">
        <v>7</v>
      </c>
      <c r="K524" t="s">
        <v>368</v>
      </c>
      <c r="L524" t="s">
        <v>2186</v>
      </c>
      <c r="M524" s="93">
        <v>2.4500000000000002</v>
      </c>
      <c r="N524">
        <v>2.4500000000000002</v>
      </c>
      <c r="O524" s="94">
        <v>5.0599999999999996</v>
      </c>
      <c r="P524" s="88" t="s">
        <v>1440</v>
      </c>
      <c r="Q524" t="s">
        <v>1285</v>
      </c>
    </row>
    <row r="525" spans="1:17" s="88" customFormat="1" x14ac:dyDescent="0.25">
      <c r="A525" t="s">
        <v>2148</v>
      </c>
      <c r="B525" t="s">
        <v>2149</v>
      </c>
      <c r="C525" t="s">
        <v>2150</v>
      </c>
      <c r="D525" t="s">
        <v>2148</v>
      </c>
      <c r="E525">
        <v>3818</v>
      </c>
      <c r="F525" t="s">
        <v>2183</v>
      </c>
      <c r="G525" t="s">
        <v>2184</v>
      </c>
      <c r="H525" t="s">
        <v>1886</v>
      </c>
      <c r="I525" t="s">
        <v>503</v>
      </c>
      <c r="J525" t="s">
        <v>12</v>
      </c>
      <c r="K525" t="s">
        <v>369</v>
      </c>
      <c r="L525" t="s">
        <v>2187</v>
      </c>
      <c r="M525" s="93">
        <v>3.17</v>
      </c>
      <c r="N525">
        <v>3.17</v>
      </c>
      <c r="O525" s="94">
        <v>7.4</v>
      </c>
      <c r="P525" s="88">
        <v>24.2</v>
      </c>
      <c r="Q525" t="s">
        <v>1285</v>
      </c>
    </row>
    <row r="526" spans="1:17" s="88" customFormat="1" x14ac:dyDescent="0.25">
      <c r="A526" t="s">
        <v>2148</v>
      </c>
      <c r="B526" t="s">
        <v>2149</v>
      </c>
      <c r="C526" t="s">
        <v>2150</v>
      </c>
      <c r="D526" t="s">
        <v>2148</v>
      </c>
      <c r="E526">
        <v>3818</v>
      </c>
      <c r="F526" t="s">
        <v>2183</v>
      </c>
      <c r="G526" t="s">
        <v>2184</v>
      </c>
      <c r="H526" t="s">
        <v>1886</v>
      </c>
      <c r="I526" t="s">
        <v>503</v>
      </c>
      <c r="J526" t="s">
        <v>156</v>
      </c>
      <c r="K526" t="s">
        <v>370</v>
      </c>
      <c r="L526" t="s">
        <v>2188</v>
      </c>
      <c r="M526" s="93">
        <v>3.17</v>
      </c>
      <c r="N526">
        <v>3.17</v>
      </c>
      <c r="O526" s="94">
        <v>7.4</v>
      </c>
      <c r="P526" s="88" t="s">
        <v>1440</v>
      </c>
      <c r="Q526" t="s">
        <v>1285</v>
      </c>
    </row>
    <row r="527" spans="1:17" s="88" customFormat="1" x14ac:dyDescent="0.25">
      <c r="A527" t="s">
        <v>2148</v>
      </c>
      <c r="B527" t="s">
        <v>2149</v>
      </c>
      <c r="C527" t="s">
        <v>2150</v>
      </c>
      <c r="D527" t="s">
        <v>2148</v>
      </c>
      <c r="E527">
        <v>3818</v>
      </c>
      <c r="F527" t="s">
        <v>2183</v>
      </c>
      <c r="G527" t="s">
        <v>2184</v>
      </c>
      <c r="H527" t="s">
        <v>1886</v>
      </c>
      <c r="I527" t="s">
        <v>996</v>
      </c>
      <c r="J527" t="s">
        <v>28</v>
      </c>
      <c r="K527" t="s">
        <v>1674</v>
      </c>
      <c r="L527" t="s">
        <v>2189</v>
      </c>
      <c r="M527" s="93">
        <v>230.17</v>
      </c>
      <c r="N527">
        <v>230.17</v>
      </c>
      <c r="O527" s="94" t="s">
        <v>1440</v>
      </c>
      <c r="P527" s="88" t="s">
        <v>1440</v>
      </c>
      <c r="Q527" t="s">
        <v>1285</v>
      </c>
    </row>
    <row r="528" spans="1:17" s="88" customFormat="1" x14ac:dyDescent="0.25">
      <c r="A528" t="s">
        <v>2148</v>
      </c>
      <c r="B528" t="s">
        <v>2149</v>
      </c>
      <c r="C528" t="s">
        <v>2150</v>
      </c>
      <c r="D528" t="s">
        <v>2148</v>
      </c>
      <c r="E528">
        <v>3818</v>
      </c>
      <c r="F528" t="s">
        <v>2183</v>
      </c>
      <c r="G528" t="s">
        <v>2184</v>
      </c>
      <c r="H528" t="s">
        <v>1886</v>
      </c>
      <c r="I528" t="s">
        <v>180</v>
      </c>
      <c r="J528" t="s">
        <v>1009</v>
      </c>
      <c r="K528" t="s">
        <v>2012</v>
      </c>
      <c r="L528" t="s">
        <v>2190</v>
      </c>
      <c r="M528" s="93">
        <v>2.4500000000000002</v>
      </c>
      <c r="N528">
        <v>2.4500000000000002</v>
      </c>
      <c r="O528" s="94" t="s">
        <v>1440</v>
      </c>
      <c r="P528" s="88" t="s">
        <v>1440</v>
      </c>
      <c r="Q528" t="s">
        <v>1285</v>
      </c>
    </row>
    <row r="529" spans="1:17" s="88" customFormat="1" x14ac:dyDescent="0.25">
      <c r="A529" t="s">
        <v>2148</v>
      </c>
      <c r="B529" t="s">
        <v>2149</v>
      </c>
      <c r="C529" t="s">
        <v>2150</v>
      </c>
      <c r="D529" t="s">
        <v>2148</v>
      </c>
      <c r="E529">
        <v>3818</v>
      </c>
      <c r="F529" t="s">
        <v>1888</v>
      </c>
      <c r="G529" t="s">
        <v>2191</v>
      </c>
      <c r="H529" t="s">
        <v>1886</v>
      </c>
      <c r="I529" t="s">
        <v>996</v>
      </c>
      <c r="J529" t="s">
        <v>28</v>
      </c>
      <c r="K529" t="s">
        <v>1674</v>
      </c>
      <c r="L529" t="s">
        <v>1993</v>
      </c>
      <c r="M529" s="93">
        <v>86.37</v>
      </c>
      <c r="N529">
        <v>86.37</v>
      </c>
      <c r="O529" s="94" t="s">
        <v>1440</v>
      </c>
      <c r="P529" s="88" t="s">
        <v>1440</v>
      </c>
      <c r="Q529" t="s">
        <v>1285</v>
      </c>
    </row>
    <row r="530" spans="1:17" s="88" customFormat="1" x14ac:dyDescent="0.25">
      <c r="A530" t="s">
        <v>2148</v>
      </c>
      <c r="B530" t="s">
        <v>2149</v>
      </c>
      <c r="C530" t="s">
        <v>2150</v>
      </c>
      <c r="D530" t="s">
        <v>2148</v>
      </c>
      <c r="E530">
        <v>3818</v>
      </c>
      <c r="F530" t="s">
        <v>1888</v>
      </c>
      <c r="G530" t="s">
        <v>2192</v>
      </c>
      <c r="H530" t="s">
        <v>1886</v>
      </c>
      <c r="I530" t="s">
        <v>996</v>
      </c>
      <c r="J530" t="s">
        <v>12</v>
      </c>
      <c r="K530" t="s">
        <v>1672</v>
      </c>
      <c r="L530" t="s">
        <v>1988</v>
      </c>
      <c r="M530" s="93">
        <v>95.11</v>
      </c>
      <c r="N530">
        <v>95.11</v>
      </c>
      <c r="O530" s="94" t="s">
        <v>1440</v>
      </c>
      <c r="P530" s="88" t="s">
        <v>1440</v>
      </c>
      <c r="Q530" t="s">
        <v>1285</v>
      </c>
    </row>
    <row r="531" spans="1:17" s="88" customFormat="1" x14ac:dyDescent="0.25">
      <c r="A531" t="s">
        <v>2148</v>
      </c>
      <c r="B531" t="s">
        <v>2149</v>
      </c>
      <c r="C531" t="s">
        <v>2150</v>
      </c>
      <c r="D531" t="s">
        <v>2148</v>
      </c>
      <c r="E531">
        <v>3818</v>
      </c>
      <c r="F531" t="s">
        <v>1888</v>
      </c>
      <c r="G531" t="s">
        <v>2193</v>
      </c>
      <c r="H531" t="s">
        <v>1886</v>
      </c>
      <c r="I531" t="s">
        <v>996</v>
      </c>
      <c r="J531" t="s">
        <v>12</v>
      </c>
      <c r="K531" t="s">
        <v>1672</v>
      </c>
      <c r="L531" t="s">
        <v>1988</v>
      </c>
      <c r="M531" s="93">
        <v>126.98</v>
      </c>
      <c r="N531">
        <v>126.98</v>
      </c>
      <c r="O531" s="94" t="s">
        <v>1440</v>
      </c>
      <c r="P531" s="88" t="s">
        <v>1440</v>
      </c>
      <c r="Q531" t="s">
        <v>1285</v>
      </c>
    </row>
    <row r="532" spans="1:17" s="88" customFormat="1" x14ac:dyDescent="0.25">
      <c r="A532" t="s">
        <v>2148</v>
      </c>
      <c r="B532" t="s">
        <v>2149</v>
      </c>
      <c r="C532" t="s">
        <v>2150</v>
      </c>
      <c r="D532" t="s">
        <v>2148</v>
      </c>
      <c r="E532">
        <v>3818</v>
      </c>
      <c r="F532" t="s">
        <v>2194</v>
      </c>
      <c r="G532" t="s">
        <v>2193</v>
      </c>
      <c r="H532" t="s">
        <v>1886</v>
      </c>
      <c r="I532" t="s">
        <v>503</v>
      </c>
      <c r="J532" t="s">
        <v>12</v>
      </c>
      <c r="K532" t="s">
        <v>369</v>
      </c>
      <c r="L532" t="s">
        <v>2195</v>
      </c>
      <c r="M532" s="93">
        <v>3.17</v>
      </c>
      <c r="N532">
        <v>3.17</v>
      </c>
      <c r="O532" s="94">
        <v>7.4</v>
      </c>
      <c r="P532" s="88">
        <v>24.2</v>
      </c>
      <c r="Q532" t="s">
        <v>1285</v>
      </c>
    </row>
    <row r="533" spans="1:17" s="88" customFormat="1" x14ac:dyDescent="0.25">
      <c r="A533" t="s">
        <v>2148</v>
      </c>
      <c r="B533" t="s">
        <v>2149</v>
      </c>
      <c r="C533" t="s">
        <v>2150</v>
      </c>
      <c r="D533" t="s">
        <v>2148</v>
      </c>
      <c r="E533" t="s">
        <v>2196</v>
      </c>
      <c r="F533" t="s">
        <v>2194</v>
      </c>
      <c r="G533" t="s">
        <v>2193</v>
      </c>
      <c r="H533" t="s">
        <v>1886</v>
      </c>
      <c r="I533" t="s">
        <v>503</v>
      </c>
      <c r="J533" t="s">
        <v>6</v>
      </c>
      <c r="K533" t="s">
        <v>367</v>
      </c>
      <c r="L533" t="s">
        <v>2197</v>
      </c>
      <c r="M533" s="93">
        <v>2.4500000000000002</v>
      </c>
      <c r="N533">
        <v>2.4500000000000002</v>
      </c>
      <c r="O533" s="94">
        <v>5.0599999999999996</v>
      </c>
      <c r="P533" s="88">
        <v>18.29</v>
      </c>
      <c r="Q533" t="s">
        <v>1285</v>
      </c>
    </row>
    <row r="534" spans="1:17" s="88" customFormat="1" x14ac:dyDescent="0.25">
      <c r="A534" t="s">
        <v>2148</v>
      </c>
      <c r="B534" t="s">
        <v>2149</v>
      </c>
      <c r="C534" t="s">
        <v>2150</v>
      </c>
      <c r="D534" t="s">
        <v>2148</v>
      </c>
      <c r="E534" t="s">
        <v>2196</v>
      </c>
      <c r="F534" t="s">
        <v>2194</v>
      </c>
      <c r="G534" t="s">
        <v>2193</v>
      </c>
      <c r="H534" t="s">
        <v>1886</v>
      </c>
      <c r="I534" t="s">
        <v>503</v>
      </c>
      <c r="J534" t="s">
        <v>12</v>
      </c>
      <c r="K534" t="s">
        <v>369</v>
      </c>
      <c r="L534" t="s">
        <v>2195</v>
      </c>
      <c r="M534" s="93">
        <v>3.17</v>
      </c>
      <c r="N534">
        <v>3.17</v>
      </c>
      <c r="O534" s="94">
        <v>7.4</v>
      </c>
      <c r="P534" s="88">
        <v>24.2</v>
      </c>
      <c r="Q534" t="s">
        <v>1285</v>
      </c>
    </row>
    <row r="535" spans="1:17" s="88" customFormat="1" x14ac:dyDescent="0.25">
      <c r="A535" t="s">
        <v>2148</v>
      </c>
      <c r="B535" t="s">
        <v>2149</v>
      </c>
      <c r="C535" t="s">
        <v>2150</v>
      </c>
      <c r="D535" t="s">
        <v>2148</v>
      </c>
      <c r="E535" t="s">
        <v>2196</v>
      </c>
      <c r="F535" t="s">
        <v>2194</v>
      </c>
      <c r="G535" t="s">
        <v>2193</v>
      </c>
      <c r="H535" t="s">
        <v>1886</v>
      </c>
      <c r="I535" t="s">
        <v>503</v>
      </c>
      <c r="J535" t="s">
        <v>6</v>
      </c>
      <c r="K535" t="s">
        <v>367</v>
      </c>
      <c r="L535" t="s">
        <v>2197</v>
      </c>
      <c r="M535" s="93">
        <v>2.4500000000000002</v>
      </c>
      <c r="N535">
        <v>2.4500000000000002</v>
      </c>
      <c r="O535" s="94">
        <v>5.0599999999999996</v>
      </c>
      <c r="P535" s="88">
        <v>18.29</v>
      </c>
      <c r="Q535" t="s">
        <v>1285</v>
      </c>
    </row>
    <row r="536" spans="1:17" s="88" customFormat="1" x14ac:dyDescent="0.25">
      <c r="A536" t="s">
        <v>2148</v>
      </c>
      <c r="B536" t="s">
        <v>2149</v>
      </c>
      <c r="C536" t="s">
        <v>2150</v>
      </c>
      <c r="D536" t="s">
        <v>2148</v>
      </c>
      <c r="E536">
        <v>3818</v>
      </c>
      <c r="F536" t="s">
        <v>1888</v>
      </c>
      <c r="G536" t="s">
        <v>2198</v>
      </c>
      <c r="H536" t="s">
        <v>1886</v>
      </c>
      <c r="I536" t="s">
        <v>180</v>
      </c>
      <c r="J536" t="s">
        <v>1547</v>
      </c>
      <c r="K536" t="s">
        <v>1548</v>
      </c>
      <c r="L536" t="s">
        <v>1890</v>
      </c>
      <c r="M536" s="93">
        <v>327.86</v>
      </c>
      <c r="N536">
        <v>327.86</v>
      </c>
      <c r="O536" s="94" t="s">
        <v>1440</v>
      </c>
      <c r="P536" s="88" t="s">
        <v>1440</v>
      </c>
      <c r="Q536" t="s">
        <v>1285</v>
      </c>
    </row>
    <row r="537" spans="1:17" s="88" customFormat="1" x14ac:dyDescent="0.25">
      <c r="A537" t="s">
        <v>2148</v>
      </c>
      <c r="B537" t="s">
        <v>2149</v>
      </c>
      <c r="C537" t="s">
        <v>2150</v>
      </c>
      <c r="D537" t="s">
        <v>2148</v>
      </c>
      <c r="E537" t="s">
        <v>2196</v>
      </c>
      <c r="F537" t="s">
        <v>2199</v>
      </c>
      <c r="G537" t="s">
        <v>2200</v>
      </c>
      <c r="H537" t="s">
        <v>1886</v>
      </c>
      <c r="I537" t="s">
        <v>503</v>
      </c>
      <c r="J537" t="s">
        <v>12</v>
      </c>
      <c r="K537" t="s">
        <v>369</v>
      </c>
      <c r="L537" t="s">
        <v>2201</v>
      </c>
      <c r="M537" s="93">
        <v>3.17</v>
      </c>
      <c r="N537">
        <v>3.17</v>
      </c>
      <c r="O537" s="94">
        <v>7.4</v>
      </c>
      <c r="P537" s="88">
        <v>24.2</v>
      </c>
      <c r="Q537" t="s">
        <v>1285</v>
      </c>
    </row>
    <row r="538" spans="1:17" s="88" customFormat="1" x14ac:dyDescent="0.25">
      <c r="A538" t="s">
        <v>2148</v>
      </c>
      <c r="B538" t="s">
        <v>2149</v>
      </c>
      <c r="C538" t="s">
        <v>2150</v>
      </c>
      <c r="D538" t="s">
        <v>2148</v>
      </c>
      <c r="E538" t="s">
        <v>2196</v>
      </c>
      <c r="F538" t="s">
        <v>2199</v>
      </c>
      <c r="G538" t="s">
        <v>2200</v>
      </c>
      <c r="H538" t="s">
        <v>1886</v>
      </c>
      <c r="I538" t="s">
        <v>503</v>
      </c>
      <c r="J538" t="s">
        <v>6</v>
      </c>
      <c r="K538" t="s">
        <v>367</v>
      </c>
      <c r="L538" t="s">
        <v>2202</v>
      </c>
      <c r="M538" s="93">
        <v>2.4500000000000002</v>
      </c>
      <c r="N538">
        <v>2.4500000000000002</v>
      </c>
      <c r="O538" s="94">
        <v>5.0599999999999996</v>
      </c>
      <c r="P538" s="88">
        <v>18.29</v>
      </c>
      <c r="Q538" t="s">
        <v>1285</v>
      </c>
    </row>
    <row r="539" spans="1:17" s="88" customFormat="1" x14ac:dyDescent="0.25">
      <c r="A539" t="s">
        <v>2148</v>
      </c>
      <c r="B539" t="s">
        <v>2149</v>
      </c>
      <c r="C539" t="s">
        <v>2150</v>
      </c>
      <c r="D539" t="s">
        <v>2148</v>
      </c>
      <c r="E539" t="s">
        <v>2196</v>
      </c>
      <c r="F539" t="s">
        <v>2199</v>
      </c>
      <c r="G539" t="s">
        <v>2200</v>
      </c>
      <c r="H539" t="s">
        <v>1886</v>
      </c>
      <c r="I539" t="s">
        <v>996</v>
      </c>
      <c r="J539" t="s">
        <v>28</v>
      </c>
      <c r="K539" t="s">
        <v>1674</v>
      </c>
      <c r="L539" t="s">
        <v>2203</v>
      </c>
      <c r="M539" s="93">
        <v>120.74</v>
      </c>
      <c r="N539">
        <v>120.74</v>
      </c>
      <c r="O539" s="94" t="s">
        <v>1440</v>
      </c>
      <c r="P539" s="88" t="s">
        <v>1440</v>
      </c>
      <c r="Q539" t="s">
        <v>1285</v>
      </c>
    </row>
    <row r="540" spans="1:17" s="88" customFormat="1" x14ac:dyDescent="0.25">
      <c r="A540" t="s">
        <v>2148</v>
      </c>
      <c r="B540" t="s">
        <v>2149</v>
      </c>
      <c r="C540" t="s">
        <v>2150</v>
      </c>
      <c r="D540" t="s">
        <v>2148</v>
      </c>
      <c r="E540">
        <v>3818</v>
      </c>
      <c r="F540" t="s">
        <v>2204</v>
      </c>
      <c r="G540" t="s">
        <v>2205</v>
      </c>
      <c r="H540" t="s">
        <v>1886</v>
      </c>
      <c r="I540" t="s">
        <v>503</v>
      </c>
      <c r="J540" t="s">
        <v>12</v>
      </c>
      <c r="K540" t="s">
        <v>369</v>
      </c>
      <c r="L540" t="s">
        <v>2206</v>
      </c>
      <c r="M540" s="93">
        <v>3.17</v>
      </c>
      <c r="N540">
        <v>3.17</v>
      </c>
      <c r="O540" s="94">
        <v>7.4</v>
      </c>
      <c r="P540" s="88">
        <v>24.2</v>
      </c>
      <c r="Q540" t="s">
        <v>1285</v>
      </c>
    </row>
    <row r="541" spans="1:17" s="88" customFormat="1" x14ac:dyDescent="0.25">
      <c r="A541" t="s">
        <v>2148</v>
      </c>
      <c r="B541" t="s">
        <v>2149</v>
      </c>
      <c r="C541" t="s">
        <v>2150</v>
      </c>
      <c r="D541" t="s">
        <v>2148</v>
      </c>
      <c r="E541">
        <v>3818</v>
      </c>
      <c r="F541" t="s">
        <v>2204</v>
      </c>
      <c r="G541" t="s">
        <v>2205</v>
      </c>
      <c r="H541" t="s">
        <v>1886</v>
      </c>
      <c r="I541" t="s">
        <v>503</v>
      </c>
      <c r="J541" t="s">
        <v>223</v>
      </c>
      <c r="K541" t="s">
        <v>373</v>
      </c>
      <c r="L541" t="s">
        <v>2207</v>
      </c>
      <c r="M541" s="93">
        <v>4.71</v>
      </c>
      <c r="N541">
        <v>4.71</v>
      </c>
      <c r="O541" s="94">
        <v>9.74</v>
      </c>
      <c r="P541" s="88">
        <v>34.67</v>
      </c>
      <c r="Q541" t="s">
        <v>1285</v>
      </c>
    </row>
    <row r="542" spans="1:17" s="88" customFormat="1" x14ac:dyDescent="0.25">
      <c r="A542" t="s">
        <v>2148</v>
      </c>
      <c r="B542" t="s">
        <v>2149</v>
      </c>
      <c r="C542" t="s">
        <v>2150</v>
      </c>
      <c r="D542" t="s">
        <v>2148</v>
      </c>
      <c r="E542">
        <v>3818</v>
      </c>
      <c r="F542" t="s">
        <v>2204</v>
      </c>
      <c r="G542" t="s">
        <v>2205</v>
      </c>
      <c r="H542" t="s">
        <v>1886</v>
      </c>
      <c r="I542" t="s">
        <v>503</v>
      </c>
      <c r="J542" t="s">
        <v>6</v>
      </c>
      <c r="K542" t="s">
        <v>367</v>
      </c>
      <c r="L542" t="s">
        <v>2208</v>
      </c>
      <c r="M542" s="93">
        <v>2.4500000000000002</v>
      </c>
      <c r="N542">
        <v>2.4500000000000002</v>
      </c>
      <c r="O542" s="94">
        <v>5.0599999999999996</v>
      </c>
      <c r="P542" s="88">
        <v>18.29</v>
      </c>
      <c r="Q542" t="s">
        <v>1285</v>
      </c>
    </row>
    <row r="543" spans="1:17" s="88" customFormat="1" x14ac:dyDescent="0.25">
      <c r="A543" t="s">
        <v>2148</v>
      </c>
      <c r="B543" t="s">
        <v>2149</v>
      </c>
      <c r="C543" t="s">
        <v>2150</v>
      </c>
      <c r="D543" t="s">
        <v>2148</v>
      </c>
      <c r="E543">
        <v>3818</v>
      </c>
      <c r="F543" t="s">
        <v>2204</v>
      </c>
      <c r="G543" t="s">
        <v>2205</v>
      </c>
      <c r="H543" t="s">
        <v>1886</v>
      </c>
      <c r="I543" t="s">
        <v>180</v>
      </c>
      <c r="J543" t="s">
        <v>1009</v>
      </c>
      <c r="K543" t="s">
        <v>2012</v>
      </c>
      <c r="L543" t="s">
        <v>2209</v>
      </c>
      <c r="M543" s="93">
        <v>2.4500000000000002</v>
      </c>
      <c r="N543">
        <v>2.4500000000000002</v>
      </c>
      <c r="O543" s="94" t="s">
        <v>1440</v>
      </c>
      <c r="P543" s="88" t="s">
        <v>1440</v>
      </c>
      <c r="Q543" t="s">
        <v>1285</v>
      </c>
    </row>
    <row r="544" spans="1:17" s="88" customFormat="1" x14ac:dyDescent="0.25">
      <c r="A544" t="s">
        <v>2148</v>
      </c>
      <c r="B544" t="s">
        <v>2149</v>
      </c>
      <c r="C544" t="s">
        <v>2150</v>
      </c>
      <c r="D544" t="s">
        <v>2148</v>
      </c>
      <c r="E544">
        <v>3818</v>
      </c>
      <c r="F544" t="s">
        <v>2204</v>
      </c>
      <c r="G544" t="s">
        <v>2205</v>
      </c>
      <c r="H544" t="s">
        <v>1886</v>
      </c>
      <c r="I544" t="s">
        <v>996</v>
      </c>
      <c r="J544" t="s">
        <v>28</v>
      </c>
      <c r="K544" t="s">
        <v>1674</v>
      </c>
      <c r="L544" t="s">
        <v>2210</v>
      </c>
      <c r="M544" s="93">
        <v>318.3</v>
      </c>
      <c r="N544">
        <v>318.3</v>
      </c>
      <c r="O544" s="94" t="s">
        <v>1440</v>
      </c>
      <c r="P544" s="88" t="s">
        <v>1440</v>
      </c>
      <c r="Q544" t="s">
        <v>1285</v>
      </c>
    </row>
    <row r="545" spans="1:17" s="88" customFormat="1" x14ac:dyDescent="0.25">
      <c r="A545" t="s">
        <v>2148</v>
      </c>
      <c r="B545" t="s">
        <v>2149</v>
      </c>
      <c r="C545" t="s">
        <v>2150</v>
      </c>
      <c r="D545" t="s">
        <v>2148</v>
      </c>
      <c r="E545">
        <v>3818</v>
      </c>
      <c r="F545" t="s">
        <v>1888</v>
      </c>
      <c r="G545" t="s">
        <v>2211</v>
      </c>
      <c r="H545" t="s">
        <v>1886</v>
      </c>
      <c r="I545" t="s">
        <v>996</v>
      </c>
      <c r="J545" t="s">
        <v>28</v>
      </c>
      <c r="K545" t="s">
        <v>1674</v>
      </c>
      <c r="L545" t="s">
        <v>1993</v>
      </c>
      <c r="M545" s="93">
        <v>86.74</v>
      </c>
      <c r="N545">
        <v>86.74</v>
      </c>
      <c r="O545" s="94" t="s">
        <v>1440</v>
      </c>
      <c r="P545" s="88" t="s">
        <v>1440</v>
      </c>
      <c r="Q545" t="s">
        <v>1285</v>
      </c>
    </row>
    <row r="546" spans="1:17" s="88" customFormat="1" x14ac:dyDescent="0.25">
      <c r="A546" t="s">
        <v>2212</v>
      </c>
      <c r="B546" t="s">
        <v>2213</v>
      </c>
      <c r="C546" t="s">
        <v>2214</v>
      </c>
      <c r="D546" t="s">
        <v>2212</v>
      </c>
      <c r="E546" t="s">
        <v>2215</v>
      </c>
      <c r="F546" t="s">
        <v>2216</v>
      </c>
      <c r="G546" t="s">
        <v>2217</v>
      </c>
      <c r="H546" t="s">
        <v>1886</v>
      </c>
      <c r="I546" t="s">
        <v>503</v>
      </c>
      <c r="J546" t="s">
        <v>12</v>
      </c>
      <c r="K546" t="s">
        <v>369</v>
      </c>
      <c r="L546" t="s">
        <v>2218</v>
      </c>
      <c r="M546" s="93">
        <v>3.17</v>
      </c>
      <c r="N546">
        <v>3.17</v>
      </c>
      <c r="O546" s="94">
        <v>7.4</v>
      </c>
      <c r="P546" s="88">
        <v>24.2</v>
      </c>
      <c r="Q546" t="s">
        <v>1285</v>
      </c>
    </row>
    <row r="547" spans="1:17" s="88" customFormat="1" x14ac:dyDescent="0.25">
      <c r="A547" t="s">
        <v>2212</v>
      </c>
      <c r="B547" t="s">
        <v>2213</v>
      </c>
      <c r="C547" t="s">
        <v>2214</v>
      </c>
      <c r="D547" t="s">
        <v>2212</v>
      </c>
      <c r="E547" t="s">
        <v>2215</v>
      </c>
      <c r="F547" t="s">
        <v>2216</v>
      </c>
      <c r="G547" t="s">
        <v>2217</v>
      </c>
      <c r="H547" t="s">
        <v>1886</v>
      </c>
      <c r="I547" t="s">
        <v>503</v>
      </c>
      <c r="J547" t="s">
        <v>6</v>
      </c>
      <c r="K547" t="s">
        <v>367</v>
      </c>
      <c r="L547" t="s">
        <v>2219</v>
      </c>
      <c r="M547" s="93">
        <v>2.58</v>
      </c>
      <c r="N547">
        <v>2.58</v>
      </c>
      <c r="O547" s="94">
        <v>5.0599999999999996</v>
      </c>
      <c r="P547" s="88">
        <v>18.29</v>
      </c>
      <c r="Q547" t="s">
        <v>1285</v>
      </c>
    </row>
    <row r="548" spans="1:17" s="88" customFormat="1" x14ac:dyDescent="0.25">
      <c r="A548" t="s">
        <v>2212</v>
      </c>
      <c r="B548" t="s">
        <v>2213</v>
      </c>
      <c r="C548" t="s">
        <v>2214</v>
      </c>
      <c r="D548" t="s">
        <v>2212</v>
      </c>
      <c r="E548" t="s">
        <v>2215</v>
      </c>
      <c r="F548" t="s">
        <v>2216</v>
      </c>
      <c r="G548" t="s">
        <v>2217</v>
      </c>
      <c r="H548" t="s">
        <v>1886</v>
      </c>
      <c r="I548" t="s">
        <v>996</v>
      </c>
      <c r="J548" t="s">
        <v>12</v>
      </c>
      <c r="K548" t="s">
        <v>1672</v>
      </c>
      <c r="L548" t="s">
        <v>2220</v>
      </c>
      <c r="M548" s="93">
        <v>94.8</v>
      </c>
      <c r="N548">
        <v>94.8</v>
      </c>
      <c r="O548" s="94" t="s">
        <v>1440</v>
      </c>
      <c r="P548" s="88" t="s">
        <v>1440</v>
      </c>
      <c r="Q548" t="s">
        <v>1285</v>
      </c>
    </row>
    <row r="549" spans="1:17" s="88" customFormat="1" x14ac:dyDescent="0.25">
      <c r="A549" t="s">
        <v>2212</v>
      </c>
      <c r="B549" t="s">
        <v>2213</v>
      </c>
      <c r="C549" t="s">
        <v>2214</v>
      </c>
      <c r="D549" t="s">
        <v>2212</v>
      </c>
      <c r="E549" t="s">
        <v>2215</v>
      </c>
      <c r="F549" t="s">
        <v>2221</v>
      </c>
      <c r="G549" t="s">
        <v>2222</v>
      </c>
      <c r="H549" t="s">
        <v>1886</v>
      </c>
      <c r="I549" t="s">
        <v>503</v>
      </c>
      <c r="J549" t="s">
        <v>12</v>
      </c>
      <c r="K549" t="s">
        <v>369</v>
      </c>
      <c r="L549" t="s">
        <v>2223</v>
      </c>
      <c r="M549" s="93">
        <v>3.17</v>
      </c>
      <c r="N549">
        <v>3.17</v>
      </c>
      <c r="O549" s="94">
        <v>7.4</v>
      </c>
      <c r="P549" s="88">
        <v>24.2</v>
      </c>
      <c r="Q549" t="s">
        <v>1285</v>
      </c>
    </row>
    <row r="550" spans="1:17" s="88" customFormat="1" x14ac:dyDescent="0.25">
      <c r="A550" t="s">
        <v>2212</v>
      </c>
      <c r="B550" t="s">
        <v>2213</v>
      </c>
      <c r="C550" t="s">
        <v>2214</v>
      </c>
      <c r="D550" t="s">
        <v>2212</v>
      </c>
      <c r="E550" t="s">
        <v>2215</v>
      </c>
      <c r="F550" t="s">
        <v>2221</v>
      </c>
      <c r="G550" t="s">
        <v>2222</v>
      </c>
      <c r="H550" t="s">
        <v>1886</v>
      </c>
      <c r="I550" t="s">
        <v>503</v>
      </c>
      <c r="J550" t="s">
        <v>6</v>
      </c>
      <c r="K550" t="s">
        <v>367</v>
      </c>
      <c r="L550" t="s">
        <v>2224</v>
      </c>
      <c r="M550" s="93">
        <v>2.58</v>
      </c>
      <c r="N550">
        <v>2.58</v>
      </c>
      <c r="O550" s="94">
        <v>5.0599999999999996</v>
      </c>
      <c r="P550" s="88">
        <v>18.29</v>
      </c>
      <c r="Q550" t="s">
        <v>1285</v>
      </c>
    </row>
    <row r="551" spans="1:17" s="88" customFormat="1" x14ac:dyDescent="0.25">
      <c r="A551" t="s">
        <v>2212</v>
      </c>
      <c r="B551" t="s">
        <v>2213</v>
      </c>
      <c r="C551" t="s">
        <v>2214</v>
      </c>
      <c r="D551" t="s">
        <v>2212</v>
      </c>
      <c r="E551" t="s">
        <v>2215</v>
      </c>
      <c r="F551" t="s">
        <v>2221</v>
      </c>
      <c r="G551" t="s">
        <v>2222</v>
      </c>
      <c r="H551" t="s">
        <v>1886</v>
      </c>
      <c r="I551" t="s">
        <v>996</v>
      </c>
      <c r="J551" t="s">
        <v>12</v>
      </c>
      <c r="K551" t="s">
        <v>1672</v>
      </c>
      <c r="L551" t="s">
        <v>2225</v>
      </c>
      <c r="M551" s="93">
        <v>94.8</v>
      </c>
      <c r="N551">
        <v>94.8</v>
      </c>
      <c r="O551" s="94" t="s">
        <v>1440</v>
      </c>
      <c r="P551" s="88" t="s">
        <v>1440</v>
      </c>
      <c r="Q551" t="s">
        <v>1285</v>
      </c>
    </row>
    <row r="552" spans="1:17" s="88" customFormat="1" x14ac:dyDescent="0.25">
      <c r="A552" t="s">
        <v>2226</v>
      </c>
      <c r="B552" t="s">
        <v>2227</v>
      </c>
      <c r="C552" t="s">
        <v>2228</v>
      </c>
      <c r="D552" t="s">
        <v>2226</v>
      </c>
      <c r="E552">
        <v>3808</v>
      </c>
      <c r="F552">
        <v>38081</v>
      </c>
      <c r="G552" t="s">
        <v>2229</v>
      </c>
      <c r="H552" t="s">
        <v>1886</v>
      </c>
      <c r="I552" t="s">
        <v>11</v>
      </c>
      <c r="J552" t="s">
        <v>61</v>
      </c>
      <c r="K552" t="s">
        <v>353</v>
      </c>
      <c r="L552" t="s">
        <v>2230</v>
      </c>
      <c r="M552" s="93">
        <v>496.81</v>
      </c>
      <c r="N552">
        <v>496.81</v>
      </c>
      <c r="O552" s="94">
        <v>408.08</v>
      </c>
      <c r="P552" s="88">
        <v>593</v>
      </c>
      <c r="Q552" t="s">
        <v>1285</v>
      </c>
    </row>
    <row r="553" spans="1:17" s="88" customFormat="1" x14ac:dyDescent="0.25">
      <c r="A553" t="s">
        <v>2226</v>
      </c>
      <c r="B553" t="s">
        <v>2227</v>
      </c>
      <c r="C553" t="s">
        <v>2228</v>
      </c>
      <c r="D553" t="s">
        <v>2226</v>
      </c>
      <c r="E553">
        <v>3808</v>
      </c>
      <c r="F553" t="s">
        <v>2231</v>
      </c>
      <c r="G553" t="s">
        <v>2229</v>
      </c>
      <c r="H553" t="s">
        <v>1886</v>
      </c>
      <c r="I553" t="s">
        <v>503</v>
      </c>
      <c r="J553" t="s">
        <v>180</v>
      </c>
      <c r="K553" t="s">
        <v>372</v>
      </c>
      <c r="L553" t="s">
        <v>2232</v>
      </c>
      <c r="M553" s="93">
        <v>2.4700000000000002</v>
      </c>
      <c r="N553">
        <v>2.4700000000000002</v>
      </c>
      <c r="O553" s="94">
        <v>13.42</v>
      </c>
      <c r="P553" s="88">
        <v>48.02</v>
      </c>
      <c r="Q553" t="s">
        <v>1285</v>
      </c>
    </row>
    <row r="554" spans="1:17" s="88" customFormat="1" x14ac:dyDescent="0.25">
      <c r="A554" t="s">
        <v>2226</v>
      </c>
      <c r="B554" t="s">
        <v>2227</v>
      </c>
      <c r="C554" t="s">
        <v>2228</v>
      </c>
      <c r="D554" t="s">
        <v>2226</v>
      </c>
      <c r="E554">
        <v>3808</v>
      </c>
      <c r="F554">
        <v>38081</v>
      </c>
      <c r="G554" t="s">
        <v>2229</v>
      </c>
      <c r="H554" t="s">
        <v>1886</v>
      </c>
      <c r="I554" t="s">
        <v>180</v>
      </c>
      <c r="J554" t="s">
        <v>61</v>
      </c>
      <c r="K554" t="s">
        <v>1914</v>
      </c>
      <c r="L554" t="s">
        <v>2233</v>
      </c>
      <c r="M554" s="93">
        <v>25.21</v>
      </c>
      <c r="N554">
        <v>25.21</v>
      </c>
      <c r="O554" s="94" t="s">
        <v>1440</v>
      </c>
      <c r="P554" s="88" t="s">
        <v>1440</v>
      </c>
      <c r="Q554" t="s">
        <v>1285</v>
      </c>
    </row>
    <row r="555" spans="1:17" s="88" customFormat="1" x14ac:dyDescent="0.25">
      <c r="A555" t="s">
        <v>2226</v>
      </c>
      <c r="B555" t="s">
        <v>2227</v>
      </c>
      <c r="C555" t="s">
        <v>2228</v>
      </c>
      <c r="D555" t="s">
        <v>2226</v>
      </c>
      <c r="E555" t="s">
        <v>2234</v>
      </c>
      <c r="F555" t="s">
        <v>2235</v>
      </c>
      <c r="G555" t="s">
        <v>2236</v>
      </c>
      <c r="H555" t="s">
        <v>1886</v>
      </c>
      <c r="I555" t="s">
        <v>11</v>
      </c>
      <c r="J555" t="s">
        <v>61</v>
      </c>
      <c r="K555" t="s">
        <v>353</v>
      </c>
      <c r="L555" t="s">
        <v>2237</v>
      </c>
      <c r="M555" s="93">
        <v>382.85</v>
      </c>
      <c r="N555">
        <v>382.85</v>
      </c>
      <c r="O555" s="94">
        <v>408.08</v>
      </c>
      <c r="P555" s="88">
        <v>593</v>
      </c>
      <c r="Q555" t="s">
        <v>1285</v>
      </c>
    </row>
    <row r="556" spans="1:17" s="88" customFormat="1" x14ac:dyDescent="0.25">
      <c r="A556" t="s">
        <v>2226</v>
      </c>
      <c r="B556" t="s">
        <v>2227</v>
      </c>
      <c r="C556" t="s">
        <v>2228</v>
      </c>
      <c r="D556" t="s">
        <v>2226</v>
      </c>
      <c r="E556" t="s">
        <v>2234</v>
      </c>
      <c r="F556" t="s">
        <v>2238</v>
      </c>
      <c r="G556" t="s">
        <v>2236</v>
      </c>
      <c r="H556" t="s">
        <v>1886</v>
      </c>
      <c r="I556" t="s">
        <v>503</v>
      </c>
      <c r="J556" t="s">
        <v>180</v>
      </c>
      <c r="K556" t="s">
        <v>372</v>
      </c>
      <c r="L556" t="s">
        <v>2239</v>
      </c>
      <c r="M556" s="93">
        <v>2.94</v>
      </c>
      <c r="N556">
        <v>2.94</v>
      </c>
      <c r="O556" s="94">
        <v>13.42</v>
      </c>
      <c r="P556" s="88">
        <v>48.02</v>
      </c>
      <c r="Q556" t="s">
        <v>1285</v>
      </c>
    </row>
    <row r="557" spans="1:17" s="88" customFormat="1" x14ac:dyDescent="0.25">
      <c r="A557" t="s">
        <v>2226</v>
      </c>
      <c r="B557" t="s">
        <v>2227</v>
      </c>
      <c r="C557" t="s">
        <v>2228</v>
      </c>
      <c r="D557" t="s">
        <v>2226</v>
      </c>
      <c r="E557" t="s">
        <v>2234</v>
      </c>
      <c r="F557" t="s">
        <v>2235</v>
      </c>
      <c r="G557" t="s">
        <v>2236</v>
      </c>
      <c r="H557" t="s">
        <v>1886</v>
      </c>
      <c r="I557" t="s">
        <v>180</v>
      </c>
      <c r="J557" t="s">
        <v>61</v>
      </c>
      <c r="K557" t="s">
        <v>1914</v>
      </c>
      <c r="L557" t="s">
        <v>2240</v>
      </c>
      <c r="M557" s="93">
        <v>31.52</v>
      </c>
      <c r="N557">
        <v>31.52</v>
      </c>
      <c r="O557" s="94" t="s">
        <v>1440</v>
      </c>
      <c r="P557" s="88" t="s">
        <v>1440</v>
      </c>
      <c r="Q557" t="s">
        <v>1285</v>
      </c>
    </row>
    <row r="558" spans="1:17" s="88" customFormat="1" x14ac:dyDescent="0.25">
      <c r="A558" t="s">
        <v>2226</v>
      </c>
      <c r="B558" t="s">
        <v>2227</v>
      </c>
      <c r="C558" t="s">
        <v>2228</v>
      </c>
      <c r="D558" t="s">
        <v>2226</v>
      </c>
      <c r="E558">
        <v>8966</v>
      </c>
      <c r="F558">
        <v>89661</v>
      </c>
      <c r="G558" t="s">
        <v>2241</v>
      </c>
      <c r="H558" t="s">
        <v>1886</v>
      </c>
      <c r="I558" t="s">
        <v>11</v>
      </c>
      <c r="J558" t="s">
        <v>61</v>
      </c>
      <c r="K558" t="s">
        <v>353</v>
      </c>
      <c r="L558" t="s">
        <v>2242</v>
      </c>
      <c r="M558" s="93">
        <v>415.01</v>
      </c>
      <c r="N558">
        <v>415.01</v>
      </c>
      <c r="O558" s="94">
        <v>408.08</v>
      </c>
      <c r="P558" s="88">
        <v>593</v>
      </c>
      <c r="Q558" t="s">
        <v>1285</v>
      </c>
    </row>
    <row r="559" spans="1:17" s="88" customFormat="1" x14ac:dyDescent="0.25">
      <c r="A559" t="s">
        <v>2226</v>
      </c>
      <c r="B559" t="s">
        <v>2227</v>
      </c>
      <c r="C559" t="s">
        <v>2228</v>
      </c>
      <c r="D559" t="s">
        <v>2226</v>
      </c>
      <c r="E559">
        <v>8966</v>
      </c>
      <c r="F559" t="s">
        <v>2243</v>
      </c>
      <c r="G559" t="s">
        <v>2241</v>
      </c>
      <c r="H559" t="s">
        <v>1886</v>
      </c>
      <c r="I559" t="s">
        <v>503</v>
      </c>
      <c r="J559" t="s">
        <v>180</v>
      </c>
      <c r="K559" t="s">
        <v>372</v>
      </c>
      <c r="L559" t="s">
        <v>2244</v>
      </c>
      <c r="M559" s="93">
        <v>2.13</v>
      </c>
      <c r="N559">
        <v>2.13</v>
      </c>
      <c r="O559" s="94">
        <v>13.42</v>
      </c>
      <c r="P559" s="88">
        <v>48.02</v>
      </c>
      <c r="Q559" t="s">
        <v>1285</v>
      </c>
    </row>
    <row r="560" spans="1:17" s="88" customFormat="1" x14ac:dyDescent="0.25">
      <c r="A560" t="s">
        <v>2226</v>
      </c>
      <c r="B560" t="s">
        <v>2227</v>
      </c>
      <c r="C560" t="s">
        <v>2228</v>
      </c>
      <c r="D560" t="s">
        <v>2226</v>
      </c>
      <c r="E560">
        <v>8966</v>
      </c>
      <c r="F560">
        <v>89661</v>
      </c>
      <c r="G560" t="s">
        <v>2241</v>
      </c>
      <c r="H560" t="s">
        <v>1886</v>
      </c>
      <c r="I560" t="s">
        <v>180</v>
      </c>
      <c r="J560" t="s">
        <v>61</v>
      </c>
      <c r="K560" t="s">
        <v>1914</v>
      </c>
      <c r="L560" t="s">
        <v>2245</v>
      </c>
      <c r="M560" s="93">
        <v>55.5</v>
      </c>
      <c r="N560">
        <v>55.5</v>
      </c>
      <c r="O560" s="94" t="s">
        <v>1440</v>
      </c>
      <c r="P560" s="88" t="s">
        <v>1440</v>
      </c>
      <c r="Q560" t="s">
        <v>1285</v>
      </c>
    </row>
    <row r="561" spans="1:17" s="88" customFormat="1" x14ac:dyDescent="0.25">
      <c r="A561" t="s">
        <v>2226</v>
      </c>
      <c r="B561" t="s">
        <v>2227</v>
      </c>
      <c r="C561" t="s">
        <v>2228</v>
      </c>
      <c r="D561" t="s">
        <v>2226</v>
      </c>
      <c r="E561" t="s">
        <v>2246</v>
      </c>
      <c r="F561" t="s">
        <v>2247</v>
      </c>
      <c r="G561" t="s">
        <v>2248</v>
      </c>
      <c r="H561" t="s">
        <v>1886</v>
      </c>
      <c r="I561" t="s">
        <v>11</v>
      </c>
      <c r="J561" t="s">
        <v>61</v>
      </c>
      <c r="K561" t="s">
        <v>353</v>
      </c>
      <c r="L561" t="s">
        <v>2249</v>
      </c>
      <c r="M561" s="93">
        <v>428.78</v>
      </c>
      <c r="N561">
        <v>428.78</v>
      </c>
      <c r="O561" s="94">
        <v>408.08</v>
      </c>
      <c r="P561" s="88">
        <v>593</v>
      </c>
      <c r="Q561" t="s">
        <v>1285</v>
      </c>
    </row>
    <row r="562" spans="1:17" s="88" customFormat="1" x14ac:dyDescent="0.25">
      <c r="A562" t="s">
        <v>2226</v>
      </c>
      <c r="B562" t="s">
        <v>2227</v>
      </c>
      <c r="C562" t="s">
        <v>2228</v>
      </c>
      <c r="D562" t="s">
        <v>2226</v>
      </c>
      <c r="E562" t="s">
        <v>2246</v>
      </c>
      <c r="F562" t="s">
        <v>2250</v>
      </c>
      <c r="G562" t="s">
        <v>2248</v>
      </c>
      <c r="H562" t="s">
        <v>1886</v>
      </c>
      <c r="I562" t="s">
        <v>503</v>
      </c>
      <c r="J562" t="s">
        <v>180</v>
      </c>
      <c r="K562" t="s">
        <v>372</v>
      </c>
      <c r="L562" t="s">
        <v>2251</v>
      </c>
      <c r="M562" s="93">
        <v>2.4</v>
      </c>
      <c r="N562">
        <v>2.4</v>
      </c>
      <c r="O562" s="94">
        <v>13.42</v>
      </c>
      <c r="P562" s="88">
        <v>48.02</v>
      </c>
      <c r="Q562" t="s">
        <v>1285</v>
      </c>
    </row>
    <row r="563" spans="1:17" s="88" customFormat="1" x14ac:dyDescent="0.25">
      <c r="A563" t="s">
        <v>2226</v>
      </c>
      <c r="B563" t="s">
        <v>2227</v>
      </c>
      <c r="C563" t="s">
        <v>2228</v>
      </c>
      <c r="D563" t="s">
        <v>2226</v>
      </c>
      <c r="E563" t="s">
        <v>2246</v>
      </c>
      <c r="F563" t="s">
        <v>2247</v>
      </c>
      <c r="G563" t="s">
        <v>2248</v>
      </c>
      <c r="H563" t="s">
        <v>1886</v>
      </c>
      <c r="I563" t="s">
        <v>180</v>
      </c>
      <c r="J563" t="s">
        <v>61</v>
      </c>
      <c r="K563" t="s">
        <v>1914</v>
      </c>
      <c r="L563" t="s">
        <v>2252</v>
      </c>
      <c r="M563" s="93">
        <v>59.84</v>
      </c>
      <c r="N563">
        <v>59.84</v>
      </c>
      <c r="O563" s="94" t="s">
        <v>1440</v>
      </c>
      <c r="P563" s="88" t="s">
        <v>1440</v>
      </c>
      <c r="Q563" t="s">
        <v>1285</v>
      </c>
    </row>
    <row r="564" spans="1:17" s="88" customFormat="1" x14ac:dyDescent="0.25">
      <c r="A564" t="s">
        <v>2226</v>
      </c>
      <c r="B564" t="s">
        <v>2227</v>
      </c>
      <c r="C564" t="s">
        <v>2228</v>
      </c>
      <c r="D564" t="s">
        <v>2226</v>
      </c>
      <c r="E564">
        <v>3809</v>
      </c>
      <c r="F564">
        <v>38091</v>
      </c>
      <c r="G564" t="s">
        <v>2253</v>
      </c>
      <c r="H564" t="s">
        <v>1886</v>
      </c>
      <c r="I564" t="s">
        <v>11</v>
      </c>
      <c r="J564" t="s">
        <v>74</v>
      </c>
      <c r="K564" t="s">
        <v>355</v>
      </c>
      <c r="L564" t="s">
        <v>2254</v>
      </c>
      <c r="M564" s="93">
        <v>231.12</v>
      </c>
      <c r="N564">
        <v>231.12</v>
      </c>
      <c r="O564" s="94">
        <v>199.04</v>
      </c>
      <c r="P564" s="88">
        <v>374</v>
      </c>
      <c r="Q564" t="s">
        <v>1285</v>
      </c>
    </row>
    <row r="565" spans="1:17" s="88" customFormat="1" x14ac:dyDescent="0.25">
      <c r="A565" t="s">
        <v>2226</v>
      </c>
      <c r="B565" t="s">
        <v>2227</v>
      </c>
      <c r="C565" t="s">
        <v>2228</v>
      </c>
      <c r="D565" t="s">
        <v>2226</v>
      </c>
      <c r="E565">
        <v>3809</v>
      </c>
      <c r="F565">
        <v>38091</v>
      </c>
      <c r="G565" t="s">
        <v>2253</v>
      </c>
      <c r="H565" t="s">
        <v>1886</v>
      </c>
      <c r="I565" t="s">
        <v>180</v>
      </c>
      <c r="J565" t="s">
        <v>61</v>
      </c>
      <c r="K565" t="s">
        <v>1914</v>
      </c>
      <c r="L565" t="s">
        <v>2255</v>
      </c>
      <c r="M565" s="93">
        <v>34.86</v>
      </c>
      <c r="N565">
        <v>34.86</v>
      </c>
      <c r="O565" s="94" t="s">
        <v>1440</v>
      </c>
      <c r="P565" s="88" t="s">
        <v>1440</v>
      </c>
      <c r="Q565" t="s">
        <v>1285</v>
      </c>
    </row>
    <row r="566" spans="1:17" s="88" customFormat="1" x14ac:dyDescent="0.25">
      <c r="A566" t="s">
        <v>2226</v>
      </c>
      <c r="B566" t="s">
        <v>2227</v>
      </c>
      <c r="C566" t="s">
        <v>2228</v>
      </c>
      <c r="D566" t="s">
        <v>2226</v>
      </c>
      <c r="E566">
        <v>3863</v>
      </c>
      <c r="F566">
        <v>38631</v>
      </c>
      <c r="G566" t="s">
        <v>2256</v>
      </c>
      <c r="H566" t="s">
        <v>1886</v>
      </c>
      <c r="I566" t="s">
        <v>11</v>
      </c>
      <c r="J566" t="s">
        <v>74</v>
      </c>
      <c r="K566" t="s">
        <v>355</v>
      </c>
      <c r="L566" t="s">
        <v>2257</v>
      </c>
      <c r="M566" s="93">
        <v>276.77999999999997</v>
      </c>
      <c r="N566">
        <v>276.77999999999997</v>
      </c>
      <c r="O566" s="94">
        <v>199.04</v>
      </c>
      <c r="P566" s="88">
        <v>374</v>
      </c>
      <c r="Q566" t="s">
        <v>1285</v>
      </c>
    </row>
    <row r="567" spans="1:17" s="88" customFormat="1" x14ac:dyDescent="0.25">
      <c r="A567" t="s">
        <v>2226</v>
      </c>
      <c r="B567" t="s">
        <v>2227</v>
      </c>
      <c r="C567" t="s">
        <v>2228</v>
      </c>
      <c r="D567" t="s">
        <v>2226</v>
      </c>
      <c r="E567">
        <v>3863</v>
      </c>
      <c r="F567">
        <v>38631</v>
      </c>
      <c r="G567" t="s">
        <v>2256</v>
      </c>
      <c r="H567" t="s">
        <v>1886</v>
      </c>
      <c r="I567" t="s">
        <v>180</v>
      </c>
      <c r="J567" t="s">
        <v>61</v>
      </c>
      <c r="K567" t="s">
        <v>1914</v>
      </c>
      <c r="L567" t="s">
        <v>2258</v>
      </c>
      <c r="M567" s="93">
        <v>40.01</v>
      </c>
      <c r="N567">
        <v>40.01</v>
      </c>
      <c r="O567" s="94" t="s">
        <v>1440</v>
      </c>
      <c r="P567" s="88" t="s">
        <v>1440</v>
      </c>
      <c r="Q567" t="s">
        <v>1285</v>
      </c>
    </row>
    <row r="568" spans="1:17" s="88" customFormat="1" x14ac:dyDescent="0.25">
      <c r="A568" t="s">
        <v>2226</v>
      </c>
      <c r="B568" t="s">
        <v>2227</v>
      </c>
      <c r="C568" t="s">
        <v>2228</v>
      </c>
      <c r="D568" t="s">
        <v>2226</v>
      </c>
      <c r="E568">
        <v>3837</v>
      </c>
      <c r="F568">
        <v>38371</v>
      </c>
      <c r="G568" t="s">
        <v>2259</v>
      </c>
      <c r="H568" t="s">
        <v>1886</v>
      </c>
      <c r="I568" t="s">
        <v>11</v>
      </c>
      <c r="J568" t="s">
        <v>74</v>
      </c>
      <c r="K568" t="s">
        <v>355</v>
      </c>
      <c r="L568" t="s">
        <v>2260</v>
      </c>
      <c r="M568" s="93">
        <v>277.79000000000002</v>
      </c>
      <c r="N568">
        <v>277.79000000000002</v>
      </c>
      <c r="O568" s="94">
        <v>199.04</v>
      </c>
      <c r="P568" s="88">
        <v>374</v>
      </c>
      <c r="Q568" t="s">
        <v>1285</v>
      </c>
    </row>
    <row r="569" spans="1:17" s="88" customFormat="1" x14ac:dyDescent="0.25">
      <c r="A569" t="s">
        <v>2226</v>
      </c>
      <c r="B569" t="s">
        <v>2227</v>
      </c>
      <c r="C569" t="s">
        <v>2228</v>
      </c>
      <c r="D569" t="s">
        <v>2226</v>
      </c>
      <c r="E569">
        <v>3837</v>
      </c>
      <c r="F569">
        <v>38371</v>
      </c>
      <c r="G569" t="s">
        <v>2259</v>
      </c>
      <c r="H569" t="s">
        <v>1886</v>
      </c>
      <c r="I569" t="s">
        <v>180</v>
      </c>
      <c r="J569" t="s">
        <v>61</v>
      </c>
      <c r="K569" t="s">
        <v>1914</v>
      </c>
      <c r="L569" t="s">
        <v>2261</v>
      </c>
      <c r="M569" s="93">
        <v>14.78</v>
      </c>
      <c r="N569">
        <v>14.78</v>
      </c>
      <c r="O569" s="94" t="s">
        <v>1440</v>
      </c>
      <c r="P569" s="88" t="s">
        <v>1440</v>
      </c>
      <c r="Q569" t="s">
        <v>1285</v>
      </c>
    </row>
    <row r="570" spans="1:17" s="88" customFormat="1" x14ac:dyDescent="0.25">
      <c r="A570" t="s">
        <v>2226</v>
      </c>
      <c r="B570" t="s">
        <v>2227</v>
      </c>
      <c r="C570" t="s">
        <v>2228</v>
      </c>
      <c r="D570" t="s">
        <v>2226</v>
      </c>
      <c r="E570">
        <v>8985</v>
      </c>
      <c r="F570">
        <v>89851</v>
      </c>
      <c r="G570" t="s">
        <v>2262</v>
      </c>
      <c r="H570" t="s">
        <v>1886</v>
      </c>
      <c r="I570" t="s">
        <v>11</v>
      </c>
      <c r="J570" t="s">
        <v>74</v>
      </c>
      <c r="K570" t="s">
        <v>355</v>
      </c>
      <c r="L570" t="s">
        <v>2263</v>
      </c>
      <c r="M570" s="93">
        <v>269.05</v>
      </c>
      <c r="N570">
        <v>269.05</v>
      </c>
      <c r="O570" s="94">
        <v>199.04</v>
      </c>
      <c r="P570" s="88">
        <v>374</v>
      </c>
      <c r="Q570" t="s">
        <v>1285</v>
      </c>
    </row>
    <row r="571" spans="1:17" s="88" customFormat="1" x14ac:dyDescent="0.25">
      <c r="A571" t="s">
        <v>2226</v>
      </c>
      <c r="B571" t="s">
        <v>2227</v>
      </c>
      <c r="C571" t="s">
        <v>2228</v>
      </c>
      <c r="D571" t="s">
        <v>2226</v>
      </c>
      <c r="E571">
        <v>8985</v>
      </c>
      <c r="F571">
        <v>89851</v>
      </c>
      <c r="G571" t="s">
        <v>2262</v>
      </c>
      <c r="H571" t="s">
        <v>1886</v>
      </c>
      <c r="I571" t="s">
        <v>180</v>
      </c>
      <c r="J571" t="s">
        <v>61</v>
      </c>
      <c r="K571" t="s">
        <v>1914</v>
      </c>
      <c r="L571" t="s">
        <v>2264</v>
      </c>
      <c r="M571" s="93">
        <v>23.65</v>
      </c>
      <c r="N571">
        <v>23.65</v>
      </c>
      <c r="O571" s="94" t="s">
        <v>1440</v>
      </c>
      <c r="P571" s="88" t="s">
        <v>1440</v>
      </c>
      <c r="Q571" t="s">
        <v>1285</v>
      </c>
    </row>
    <row r="572" spans="1:17" s="88" customFormat="1" x14ac:dyDescent="0.25">
      <c r="A572" t="s">
        <v>2226</v>
      </c>
      <c r="B572" t="s">
        <v>2227</v>
      </c>
      <c r="C572" t="s">
        <v>2228</v>
      </c>
      <c r="D572" t="s">
        <v>2226</v>
      </c>
      <c r="E572" t="s">
        <v>2265</v>
      </c>
      <c r="F572" t="s">
        <v>2266</v>
      </c>
      <c r="G572" t="s">
        <v>2267</v>
      </c>
      <c r="H572" t="s">
        <v>1886</v>
      </c>
      <c r="I572" t="s">
        <v>11</v>
      </c>
      <c r="J572" t="s">
        <v>74</v>
      </c>
      <c r="K572" t="s">
        <v>355</v>
      </c>
      <c r="L572" t="s">
        <v>2268</v>
      </c>
      <c r="M572" s="93">
        <v>289.75</v>
      </c>
      <c r="N572">
        <v>289.75</v>
      </c>
      <c r="O572" s="94">
        <v>199.04</v>
      </c>
      <c r="P572" s="88">
        <v>374</v>
      </c>
      <c r="Q572" t="s">
        <v>1285</v>
      </c>
    </row>
    <row r="573" spans="1:17" s="88" customFormat="1" x14ac:dyDescent="0.25">
      <c r="A573" t="s">
        <v>2226</v>
      </c>
      <c r="B573" t="s">
        <v>2227</v>
      </c>
      <c r="C573" t="s">
        <v>2228</v>
      </c>
      <c r="D573" t="s">
        <v>2226</v>
      </c>
      <c r="E573" t="s">
        <v>2265</v>
      </c>
      <c r="F573" t="s">
        <v>2266</v>
      </c>
      <c r="G573" t="s">
        <v>2267</v>
      </c>
      <c r="H573" t="s">
        <v>1886</v>
      </c>
      <c r="I573" t="s">
        <v>180</v>
      </c>
      <c r="J573" t="s">
        <v>61</v>
      </c>
      <c r="K573" t="s">
        <v>1914</v>
      </c>
      <c r="L573" t="s">
        <v>2269</v>
      </c>
      <c r="M573" s="93">
        <v>42.29</v>
      </c>
      <c r="N573">
        <v>42.29</v>
      </c>
      <c r="O573" s="94" t="s">
        <v>1440</v>
      </c>
      <c r="P573" s="88" t="s">
        <v>1440</v>
      </c>
      <c r="Q573" t="s">
        <v>1285</v>
      </c>
    </row>
    <row r="574" spans="1:17" s="88" customFormat="1" x14ac:dyDescent="0.25">
      <c r="A574" t="s">
        <v>2226</v>
      </c>
      <c r="B574" t="s">
        <v>2227</v>
      </c>
      <c r="C574" t="s">
        <v>2228</v>
      </c>
      <c r="D574" t="s">
        <v>2226</v>
      </c>
      <c r="E574">
        <v>8984</v>
      </c>
      <c r="F574">
        <v>89841</v>
      </c>
      <c r="G574" t="s">
        <v>2270</v>
      </c>
      <c r="H574" t="s">
        <v>1886</v>
      </c>
      <c r="I574" t="s">
        <v>11</v>
      </c>
      <c r="J574" t="s">
        <v>74</v>
      </c>
      <c r="K574" t="s">
        <v>355</v>
      </c>
      <c r="L574" t="s">
        <v>2271</v>
      </c>
      <c r="M574" s="93">
        <v>187.8</v>
      </c>
      <c r="N574">
        <v>187.8</v>
      </c>
      <c r="O574" s="94">
        <v>199.04</v>
      </c>
      <c r="P574" s="88">
        <v>374</v>
      </c>
      <c r="Q574" t="s">
        <v>1285</v>
      </c>
    </row>
    <row r="575" spans="1:17" s="88" customFormat="1" x14ac:dyDescent="0.25">
      <c r="A575" t="s">
        <v>2226</v>
      </c>
      <c r="B575" t="s">
        <v>2227</v>
      </c>
      <c r="C575" t="s">
        <v>2228</v>
      </c>
      <c r="D575" t="s">
        <v>2226</v>
      </c>
      <c r="E575">
        <v>8984</v>
      </c>
      <c r="F575">
        <v>89841</v>
      </c>
      <c r="G575" t="s">
        <v>2270</v>
      </c>
      <c r="H575" t="s">
        <v>1886</v>
      </c>
      <c r="I575" t="s">
        <v>180</v>
      </c>
      <c r="J575" t="s">
        <v>61</v>
      </c>
      <c r="K575" t="s">
        <v>1914</v>
      </c>
      <c r="L575" t="s">
        <v>2272</v>
      </c>
      <c r="M575" s="93">
        <v>39.53</v>
      </c>
      <c r="N575">
        <v>39.53</v>
      </c>
      <c r="O575" s="94" t="s">
        <v>1440</v>
      </c>
      <c r="P575" s="88" t="s">
        <v>1440</v>
      </c>
      <c r="Q575" t="s">
        <v>1285</v>
      </c>
    </row>
    <row r="576" spans="1:17" s="88" customFormat="1" x14ac:dyDescent="0.25">
      <c r="A576" t="s">
        <v>2226</v>
      </c>
      <c r="B576" t="s">
        <v>2227</v>
      </c>
      <c r="C576" t="s">
        <v>2228</v>
      </c>
      <c r="D576" t="s">
        <v>2226</v>
      </c>
      <c r="E576">
        <v>8984</v>
      </c>
      <c r="F576">
        <v>89841</v>
      </c>
      <c r="G576" t="s">
        <v>2270</v>
      </c>
      <c r="H576" t="s">
        <v>1886</v>
      </c>
      <c r="I576" t="s">
        <v>180</v>
      </c>
      <c r="J576" t="s">
        <v>1547</v>
      </c>
      <c r="K576" t="s">
        <v>1548</v>
      </c>
      <c r="L576" t="s">
        <v>2273</v>
      </c>
      <c r="M576" s="93">
        <v>346.62</v>
      </c>
      <c r="N576">
        <v>346.62</v>
      </c>
      <c r="O576" s="94" t="s">
        <v>1440</v>
      </c>
      <c r="P576" s="88" t="s">
        <v>1440</v>
      </c>
      <c r="Q576" t="s">
        <v>1285</v>
      </c>
    </row>
    <row r="577" spans="1:17" s="88" customFormat="1" x14ac:dyDescent="0.25">
      <c r="A577" t="s">
        <v>2226</v>
      </c>
      <c r="B577" t="s">
        <v>2227</v>
      </c>
      <c r="C577" t="s">
        <v>2228</v>
      </c>
      <c r="D577" t="s">
        <v>2226</v>
      </c>
      <c r="E577">
        <v>3853</v>
      </c>
      <c r="F577">
        <v>38531</v>
      </c>
      <c r="G577" t="s">
        <v>2274</v>
      </c>
      <c r="H577" t="s">
        <v>1886</v>
      </c>
      <c r="I577" t="s">
        <v>11</v>
      </c>
      <c r="J577" t="s">
        <v>74</v>
      </c>
      <c r="K577" t="s">
        <v>355</v>
      </c>
      <c r="L577" t="s">
        <v>2275</v>
      </c>
      <c r="M577" s="93">
        <v>390.13</v>
      </c>
      <c r="N577">
        <v>390.13</v>
      </c>
      <c r="O577" s="94">
        <v>199.04</v>
      </c>
      <c r="P577" s="88">
        <v>374</v>
      </c>
      <c r="Q577" t="s">
        <v>1285</v>
      </c>
    </row>
    <row r="578" spans="1:17" s="88" customFormat="1" x14ac:dyDescent="0.25">
      <c r="A578" t="s">
        <v>2226</v>
      </c>
      <c r="B578" t="s">
        <v>2227</v>
      </c>
      <c r="C578" t="s">
        <v>2228</v>
      </c>
      <c r="D578" t="s">
        <v>2226</v>
      </c>
      <c r="E578">
        <v>3853</v>
      </c>
      <c r="F578">
        <v>38531</v>
      </c>
      <c r="G578" t="s">
        <v>2274</v>
      </c>
      <c r="H578" t="s">
        <v>1886</v>
      </c>
      <c r="I578" t="s">
        <v>180</v>
      </c>
      <c r="J578" t="s">
        <v>61</v>
      </c>
      <c r="K578" t="s">
        <v>1914</v>
      </c>
      <c r="L578" t="s">
        <v>2276</v>
      </c>
      <c r="M578" s="93">
        <v>50.47</v>
      </c>
      <c r="N578">
        <v>50.47</v>
      </c>
      <c r="O578" s="94" t="s">
        <v>1440</v>
      </c>
      <c r="P578" s="88" t="s">
        <v>1440</v>
      </c>
      <c r="Q578" t="s">
        <v>1285</v>
      </c>
    </row>
    <row r="579" spans="1:17" s="88" customFormat="1" x14ac:dyDescent="0.25">
      <c r="A579" t="s">
        <v>2226</v>
      </c>
      <c r="B579" t="s">
        <v>2227</v>
      </c>
      <c r="C579" t="s">
        <v>2228</v>
      </c>
      <c r="D579" t="s">
        <v>2226</v>
      </c>
      <c r="E579">
        <v>3854</v>
      </c>
      <c r="F579">
        <v>38541</v>
      </c>
      <c r="G579" t="s">
        <v>2277</v>
      </c>
      <c r="H579" t="s">
        <v>1886</v>
      </c>
      <c r="I579" t="s">
        <v>11</v>
      </c>
      <c r="J579" t="s">
        <v>74</v>
      </c>
      <c r="K579" t="s">
        <v>355</v>
      </c>
      <c r="L579" t="s">
        <v>2278</v>
      </c>
      <c r="M579" s="93">
        <v>267.7</v>
      </c>
      <c r="N579">
        <v>267.7</v>
      </c>
      <c r="O579" s="94">
        <v>199.04</v>
      </c>
      <c r="P579" s="88">
        <v>374</v>
      </c>
      <c r="Q579" t="s">
        <v>1285</v>
      </c>
    </row>
    <row r="580" spans="1:17" s="88" customFormat="1" x14ac:dyDescent="0.25">
      <c r="A580" t="s">
        <v>2226</v>
      </c>
      <c r="B580" t="s">
        <v>2227</v>
      </c>
      <c r="C580" t="s">
        <v>2228</v>
      </c>
      <c r="D580" t="s">
        <v>2226</v>
      </c>
      <c r="E580">
        <v>3854</v>
      </c>
      <c r="F580">
        <v>38541</v>
      </c>
      <c r="G580" t="s">
        <v>2277</v>
      </c>
      <c r="H580" t="s">
        <v>1886</v>
      </c>
      <c r="I580" t="s">
        <v>180</v>
      </c>
      <c r="J580" t="s">
        <v>61</v>
      </c>
      <c r="K580" t="s">
        <v>1914</v>
      </c>
      <c r="L580" t="s">
        <v>2279</v>
      </c>
      <c r="M580" s="93">
        <v>43.69</v>
      </c>
      <c r="N580">
        <v>43.69</v>
      </c>
      <c r="O580" s="94" t="s">
        <v>1440</v>
      </c>
      <c r="P580" s="88" t="s">
        <v>1440</v>
      </c>
      <c r="Q580" t="s">
        <v>1285</v>
      </c>
    </row>
    <row r="581" spans="1:17" s="88" customFormat="1" x14ac:dyDescent="0.25">
      <c r="A581" t="s">
        <v>2226</v>
      </c>
      <c r="B581" t="s">
        <v>2227</v>
      </c>
      <c r="C581" t="s">
        <v>2228</v>
      </c>
      <c r="D581" t="s">
        <v>2226</v>
      </c>
      <c r="E581">
        <v>3838</v>
      </c>
      <c r="F581" t="s">
        <v>2280</v>
      </c>
      <c r="G581" t="s">
        <v>2281</v>
      </c>
      <c r="H581" t="s">
        <v>1886</v>
      </c>
      <c r="I581" t="s">
        <v>503</v>
      </c>
      <c r="J581" t="s">
        <v>12</v>
      </c>
      <c r="K581" t="s">
        <v>369</v>
      </c>
      <c r="L581" t="s">
        <v>2282</v>
      </c>
      <c r="M581" s="93">
        <v>2.23</v>
      </c>
      <c r="N581">
        <v>2.23</v>
      </c>
      <c r="O581" s="94">
        <v>7.4</v>
      </c>
      <c r="P581" s="88">
        <v>24.2</v>
      </c>
      <c r="Q581" t="s">
        <v>1285</v>
      </c>
    </row>
    <row r="582" spans="1:17" s="88" customFormat="1" x14ac:dyDescent="0.25">
      <c r="A582" t="s">
        <v>2226</v>
      </c>
      <c r="B582" t="s">
        <v>2227</v>
      </c>
      <c r="C582" t="s">
        <v>2228</v>
      </c>
      <c r="D582" t="s">
        <v>2226</v>
      </c>
      <c r="E582">
        <v>3838</v>
      </c>
      <c r="F582" t="s">
        <v>2283</v>
      </c>
      <c r="G582" t="s">
        <v>2284</v>
      </c>
      <c r="H582" t="s">
        <v>1886</v>
      </c>
      <c r="I582" t="s">
        <v>503</v>
      </c>
      <c r="J582" t="s">
        <v>12</v>
      </c>
      <c r="K582" t="s">
        <v>369</v>
      </c>
      <c r="L582" t="s">
        <v>2285</v>
      </c>
      <c r="M582" s="93">
        <v>10.57</v>
      </c>
      <c r="N582">
        <v>10.57</v>
      </c>
      <c r="O582" s="94">
        <v>7.4</v>
      </c>
      <c r="P582" s="88">
        <v>24.2</v>
      </c>
      <c r="Q582" t="s">
        <v>1285</v>
      </c>
    </row>
    <row r="583" spans="1:17" s="88" customFormat="1" x14ac:dyDescent="0.25">
      <c r="A583" t="s">
        <v>2226</v>
      </c>
      <c r="B583" t="s">
        <v>2227</v>
      </c>
      <c r="C583" t="s">
        <v>2228</v>
      </c>
      <c r="D583" t="s">
        <v>2226</v>
      </c>
      <c r="E583" t="s">
        <v>2286</v>
      </c>
      <c r="F583" t="s">
        <v>2287</v>
      </c>
      <c r="G583" t="s">
        <v>2288</v>
      </c>
      <c r="H583" t="s">
        <v>1886</v>
      </c>
      <c r="I583" t="s">
        <v>12</v>
      </c>
      <c r="J583" t="s">
        <v>114</v>
      </c>
      <c r="K583" t="s">
        <v>359</v>
      </c>
      <c r="L583" t="s">
        <v>2289</v>
      </c>
      <c r="M583" s="93">
        <v>127.51</v>
      </c>
      <c r="N583">
        <v>127.51</v>
      </c>
      <c r="O583" s="94">
        <v>126.69</v>
      </c>
      <c r="P583" s="88" t="s">
        <v>1440</v>
      </c>
      <c r="Q583" t="s">
        <v>1285</v>
      </c>
    </row>
    <row r="584" spans="1:17" s="88" customFormat="1" x14ac:dyDescent="0.25">
      <c r="A584" t="s">
        <v>2226</v>
      </c>
      <c r="B584" t="s">
        <v>2227</v>
      </c>
      <c r="C584" t="s">
        <v>2228</v>
      </c>
      <c r="D584" t="s">
        <v>2226</v>
      </c>
      <c r="E584">
        <v>3838</v>
      </c>
      <c r="F584" t="s">
        <v>1893</v>
      </c>
      <c r="G584" t="s">
        <v>2290</v>
      </c>
      <c r="H584" t="s">
        <v>1886</v>
      </c>
      <c r="I584" t="s">
        <v>180</v>
      </c>
      <c r="J584" t="s">
        <v>1547</v>
      </c>
      <c r="K584" t="s">
        <v>1548</v>
      </c>
      <c r="L584" t="s">
        <v>1895</v>
      </c>
      <c r="M584" s="93">
        <v>740398</v>
      </c>
      <c r="N584">
        <v>740398</v>
      </c>
      <c r="O584" s="94" t="s">
        <v>1440</v>
      </c>
      <c r="P584" s="88" t="s">
        <v>1440</v>
      </c>
      <c r="Q584" t="s">
        <v>1285</v>
      </c>
    </row>
    <row r="585" spans="1:17" s="88" customFormat="1" x14ac:dyDescent="0.25">
      <c r="A585" t="s">
        <v>2226</v>
      </c>
      <c r="B585" t="s">
        <v>2227</v>
      </c>
      <c r="C585" t="s">
        <v>2228</v>
      </c>
      <c r="D585" t="s">
        <v>2226</v>
      </c>
      <c r="E585">
        <v>3838</v>
      </c>
      <c r="F585" t="s">
        <v>1893</v>
      </c>
      <c r="G585" t="s">
        <v>2290</v>
      </c>
      <c r="H585" t="s">
        <v>1886</v>
      </c>
      <c r="I585" t="s">
        <v>180</v>
      </c>
      <c r="J585" t="s">
        <v>2291</v>
      </c>
      <c r="K585" t="s">
        <v>2292</v>
      </c>
      <c r="L585" t="s">
        <v>2293</v>
      </c>
      <c r="M585" s="93">
        <v>1095747</v>
      </c>
      <c r="N585">
        <v>1095747</v>
      </c>
      <c r="O585" s="94" t="s">
        <v>1440</v>
      </c>
      <c r="P585" s="88" t="s">
        <v>1440</v>
      </c>
      <c r="Q585" t="s">
        <v>1285</v>
      </c>
    </row>
    <row r="586" spans="1:17" s="88" customFormat="1" x14ac:dyDescent="0.25">
      <c r="A586" t="s">
        <v>2294</v>
      </c>
      <c r="B586" t="s">
        <v>2295</v>
      </c>
      <c r="C586" t="s">
        <v>2296</v>
      </c>
      <c r="D586" t="s">
        <v>2294</v>
      </c>
      <c r="E586" t="s">
        <v>2297</v>
      </c>
      <c r="F586" t="s">
        <v>2297</v>
      </c>
      <c r="G586" t="s">
        <v>2298</v>
      </c>
      <c r="H586" t="s">
        <v>1886</v>
      </c>
      <c r="I586" t="s">
        <v>503</v>
      </c>
      <c r="J586" t="s">
        <v>158</v>
      </c>
      <c r="K586" t="s">
        <v>371</v>
      </c>
      <c r="L586" t="s">
        <v>2299</v>
      </c>
      <c r="M586" s="93">
        <v>3.16</v>
      </c>
      <c r="N586">
        <v>3.16</v>
      </c>
      <c r="O586" s="94">
        <v>7.4</v>
      </c>
      <c r="P586" s="88">
        <v>24.2</v>
      </c>
      <c r="Q586" t="s">
        <v>1285</v>
      </c>
    </row>
    <row r="587" spans="1:17" s="88" customFormat="1" x14ac:dyDescent="0.25">
      <c r="A587" t="s">
        <v>2294</v>
      </c>
      <c r="B587" t="s">
        <v>2295</v>
      </c>
      <c r="C587" t="s">
        <v>2296</v>
      </c>
      <c r="D587" t="s">
        <v>2294</v>
      </c>
      <c r="E587" t="s">
        <v>2300</v>
      </c>
      <c r="F587" t="s">
        <v>2301</v>
      </c>
      <c r="G587" t="s">
        <v>2302</v>
      </c>
      <c r="H587" t="s">
        <v>1886</v>
      </c>
      <c r="I587" t="s">
        <v>503</v>
      </c>
      <c r="J587" t="s">
        <v>6</v>
      </c>
      <c r="K587" t="s">
        <v>367</v>
      </c>
      <c r="L587" t="s">
        <v>2303</v>
      </c>
      <c r="M587" s="93">
        <v>2.4300000000000002</v>
      </c>
      <c r="N587">
        <v>2.4300000000000002</v>
      </c>
      <c r="O587" s="94">
        <v>5.0599999999999996</v>
      </c>
      <c r="P587" s="88">
        <v>18.29</v>
      </c>
      <c r="Q587" t="s">
        <v>1285</v>
      </c>
    </row>
    <row r="588" spans="1:17" s="88" customFormat="1" x14ac:dyDescent="0.25">
      <c r="A588" t="s">
        <v>2294</v>
      </c>
      <c r="B588" t="s">
        <v>2295</v>
      </c>
      <c r="C588" t="s">
        <v>2296</v>
      </c>
      <c r="D588" t="s">
        <v>2294</v>
      </c>
      <c r="E588" t="s">
        <v>2300</v>
      </c>
      <c r="F588" t="s">
        <v>2301</v>
      </c>
      <c r="G588" t="s">
        <v>2302</v>
      </c>
      <c r="H588" t="s">
        <v>1886</v>
      </c>
      <c r="I588" t="s">
        <v>503</v>
      </c>
      <c r="J588" t="s">
        <v>12</v>
      </c>
      <c r="K588" t="s">
        <v>369</v>
      </c>
      <c r="L588" t="s">
        <v>2304</v>
      </c>
      <c r="M588" s="93">
        <v>3.16</v>
      </c>
      <c r="N588">
        <v>3.16</v>
      </c>
      <c r="O588" s="94">
        <v>7.4</v>
      </c>
      <c r="P588" s="88">
        <v>24.2</v>
      </c>
      <c r="Q588" t="s">
        <v>1285</v>
      </c>
    </row>
    <row r="589" spans="1:17" s="88" customFormat="1" x14ac:dyDescent="0.25">
      <c r="A589" t="s">
        <v>2294</v>
      </c>
      <c r="B589" t="s">
        <v>2295</v>
      </c>
      <c r="C589" t="s">
        <v>2296</v>
      </c>
      <c r="D589" t="s">
        <v>2294</v>
      </c>
      <c r="E589" t="s">
        <v>2300</v>
      </c>
      <c r="F589" t="s">
        <v>2301</v>
      </c>
      <c r="G589" t="s">
        <v>2302</v>
      </c>
      <c r="H589" t="s">
        <v>1886</v>
      </c>
      <c r="I589" t="s">
        <v>503</v>
      </c>
      <c r="J589" t="s">
        <v>223</v>
      </c>
      <c r="K589" t="s">
        <v>373</v>
      </c>
      <c r="L589" t="s">
        <v>2305</v>
      </c>
      <c r="M589" s="93">
        <v>4.6399999999999997</v>
      </c>
      <c r="N589">
        <v>4.6399999999999997</v>
      </c>
      <c r="O589" s="94">
        <v>9.74</v>
      </c>
      <c r="P589" s="88">
        <v>34.67</v>
      </c>
      <c r="Q589" t="s">
        <v>1285</v>
      </c>
    </row>
    <row r="590" spans="1:17" s="88" customFormat="1" x14ac:dyDescent="0.25">
      <c r="A590" t="s">
        <v>2294</v>
      </c>
      <c r="B590" t="s">
        <v>2295</v>
      </c>
      <c r="C590" t="s">
        <v>2296</v>
      </c>
      <c r="D590" t="s">
        <v>2294</v>
      </c>
      <c r="E590" t="s">
        <v>2300</v>
      </c>
      <c r="F590" t="s">
        <v>2301</v>
      </c>
      <c r="G590" t="s">
        <v>2302</v>
      </c>
      <c r="H590" t="s">
        <v>1886</v>
      </c>
      <c r="I590" t="s">
        <v>503</v>
      </c>
      <c r="J590" t="s">
        <v>180</v>
      </c>
      <c r="K590" t="s">
        <v>372</v>
      </c>
      <c r="L590" t="s">
        <v>2306</v>
      </c>
      <c r="M590" s="93">
        <v>5.92</v>
      </c>
      <c r="N590">
        <v>5.92</v>
      </c>
      <c r="O590" s="94">
        <v>13.42</v>
      </c>
      <c r="P590" s="88">
        <v>48.02</v>
      </c>
      <c r="Q590" t="s">
        <v>1285</v>
      </c>
    </row>
    <row r="591" spans="1:17" s="88" customFormat="1" x14ac:dyDescent="0.25">
      <c r="A591" t="s">
        <v>2294</v>
      </c>
      <c r="B591" t="s">
        <v>2295</v>
      </c>
      <c r="C591" t="s">
        <v>2296</v>
      </c>
      <c r="D591" t="s">
        <v>2294</v>
      </c>
      <c r="E591" t="s">
        <v>2300</v>
      </c>
      <c r="F591" t="s">
        <v>2301</v>
      </c>
      <c r="G591" t="s">
        <v>2302</v>
      </c>
      <c r="H591" t="s">
        <v>1886</v>
      </c>
      <c r="I591" t="s">
        <v>503</v>
      </c>
      <c r="J591" t="s">
        <v>7</v>
      </c>
      <c r="K591" t="s">
        <v>368</v>
      </c>
      <c r="L591" t="s">
        <v>2307</v>
      </c>
      <c r="M591" s="93">
        <v>2.4300000000000002</v>
      </c>
      <c r="N591">
        <v>2.4300000000000002</v>
      </c>
      <c r="O591" s="94">
        <v>5.0599999999999996</v>
      </c>
      <c r="P591" s="88" t="s">
        <v>1440</v>
      </c>
      <c r="Q591" t="s">
        <v>1285</v>
      </c>
    </row>
    <row r="592" spans="1:17" s="88" customFormat="1" x14ac:dyDescent="0.25">
      <c r="A592" t="s">
        <v>2294</v>
      </c>
      <c r="B592" t="s">
        <v>2295</v>
      </c>
      <c r="C592" t="s">
        <v>2296</v>
      </c>
      <c r="D592" t="s">
        <v>2294</v>
      </c>
      <c r="E592" t="s">
        <v>2300</v>
      </c>
      <c r="F592" t="s">
        <v>2301</v>
      </c>
      <c r="G592" t="s">
        <v>2302</v>
      </c>
      <c r="H592" t="s">
        <v>1886</v>
      </c>
      <c r="I592" t="s">
        <v>503</v>
      </c>
      <c r="J592" t="s">
        <v>156</v>
      </c>
      <c r="K592" t="s">
        <v>370</v>
      </c>
      <c r="L592" t="s">
        <v>2308</v>
      </c>
      <c r="M592" s="93">
        <v>3.16</v>
      </c>
      <c r="N592">
        <v>3.16</v>
      </c>
      <c r="O592" s="94">
        <v>7.4</v>
      </c>
      <c r="P592" s="88" t="s">
        <v>1440</v>
      </c>
      <c r="Q592" t="s">
        <v>1285</v>
      </c>
    </row>
    <row r="593" spans="1:17" s="88" customFormat="1" x14ac:dyDescent="0.25">
      <c r="A593" t="s">
        <v>2294</v>
      </c>
      <c r="B593" t="s">
        <v>2295</v>
      </c>
      <c r="C593" t="s">
        <v>2296</v>
      </c>
      <c r="D593" t="s">
        <v>2294</v>
      </c>
      <c r="E593" t="s">
        <v>2300</v>
      </c>
      <c r="F593" t="s">
        <v>2309</v>
      </c>
      <c r="G593" t="s">
        <v>2310</v>
      </c>
      <c r="H593" t="s">
        <v>1886</v>
      </c>
      <c r="I593" t="s">
        <v>503</v>
      </c>
      <c r="J593" t="s">
        <v>6</v>
      </c>
      <c r="K593" t="s">
        <v>367</v>
      </c>
      <c r="L593" t="s">
        <v>2311</v>
      </c>
      <c r="M593" s="93">
        <v>2.4300000000000002</v>
      </c>
      <c r="N593">
        <v>2.4300000000000002</v>
      </c>
      <c r="O593" s="94">
        <v>5.0599999999999996</v>
      </c>
      <c r="P593" s="88">
        <v>18.29</v>
      </c>
      <c r="Q593" t="s">
        <v>1285</v>
      </c>
    </row>
    <row r="594" spans="1:17" s="88" customFormat="1" x14ac:dyDescent="0.25">
      <c r="A594" t="s">
        <v>2294</v>
      </c>
      <c r="B594" t="s">
        <v>2295</v>
      </c>
      <c r="C594" t="s">
        <v>2296</v>
      </c>
      <c r="D594" t="s">
        <v>2294</v>
      </c>
      <c r="E594" t="s">
        <v>2300</v>
      </c>
      <c r="F594" t="s">
        <v>2309</v>
      </c>
      <c r="G594" t="s">
        <v>2310</v>
      </c>
      <c r="H594" t="s">
        <v>1886</v>
      </c>
      <c r="I594" t="s">
        <v>503</v>
      </c>
      <c r="J594" t="s">
        <v>12</v>
      </c>
      <c r="K594" t="s">
        <v>369</v>
      </c>
      <c r="L594" t="s">
        <v>2312</v>
      </c>
      <c r="M594" s="93">
        <v>3.16</v>
      </c>
      <c r="N594">
        <v>3.16</v>
      </c>
      <c r="O594" s="94">
        <v>7.4</v>
      </c>
      <c r="P594" s="88">
        <v>24.2</v>
      </c>
      <c r="Q594" t="s">
        <v>1285</v>
      </c>
    </row>
    <row r="595" spans="1:17" s="88" customFormat="1" x14ac:dyDescent="0.25">
      <c r="A595" t="s">
        <v>2294</v>
      </c>
      <c r="B595" t="s">
        <v>2295</v>
      </c>
      <c r="C595" t="s">
        <v>2296</v>
      </c>
      <c r="D595" t="s">
        <v>2294</v>
      </c>
      <c r="E595" t="s">
        <v>2300</v>
      </c>
      <c r="F595" t="s">
        <v>2309</v>
      </c>
      <c r="G595" t="s">
        <v>2310</v>
      </c>
      <c r="H595" t="s">
        <v>1886</v>
      </c>
      <c r="I595" t="s">
        <v>503</v>
      </c>
      <c r="J595" t="s">
        <v>223</v>
      </c>
      <c r="K595" t="s">
        <v>373</v>
      </c>
      <c r="L595" t="s">
        <v>2313</v>
      </c>
      <c r="M595" s="93">
        <v>4.6399999999999997</v>
      </c>
      <c r="N595">
        <v>4.6399999999999997</v>
      </c>
      <c r="O595" s="94">
        <v>9.74</v>
      </c>
      <c r="P595" s="88">
        <v>34.67</v>
      </c>
      <c r="Q595" t="s">
        <v>1285</v>
      </c>
    </row>
    <row r="596" spans="1:17" s="88" customFormat="1" x14ac:dyDescent="0.25">
      <c r="A596" t="s">
        <v>2294</v>
      </c>
      <c r="B596" t="s">
        <v>2295</v>
      </c>
      <c r="C596" t="s">
        <v>2296</v>
      </c>
      <c r="D596" t="s">
        <v>2294</v>
      </c>
      <c r="E596" t="s">
        <v>2300</v>
      </c>
      <c r="F596" t="s">
        <v>2309</v>
      </c>
      <c r="G596" t="s">
        <v>2310</v>
      </c>
      <c r="H596" t="s">
        <v>1886</v>
      </c>
      <c r="I596" t="s">
        <v>503</v>
      </c>
      <c r="J596" t="s">
        <v>180</v>
      </c>
      <c r="K596" t="s">
        <v>372</v>
      </c>
      <c r="L596" t="s">
        <v>2314</v>
      </c>
      <c r="M596" s="93">
        <v>5.92</v>
      </c>
      <c r="N596">
        <v>5.92</v>
      </c>
      <c r="O596" s="94">
        <v>13.42</v>
      </c>
      <c r="P596" s="88">
        <v>48.02</v>
      </c>
      <c r="Q596" t="s">
        <v>1285</v>
      </c>
    </row>
    <row r="597" spans="1:17" s="88" customFormat="1" x14ac:dyDescent="0.25">
      <c r="A597" t="s">
        <v>2294</v>
      </c>
      <c r="B597" t="s">
        <v>2295</v>
      </c>
      <c r="C597" t="s">
        <v>2296</v>
      </c>
      <c r="D597" t="s">
        <v>2294</v>
      </c>
      <c r="E597" t="s">
        <v>2300</v>
      </c>
      <c r="F597" t="s">
        <v>2309</v>
      </c>
      <c r="G597" t="s">
        <v>2310</v>
      </c>
      <c r="H597" t="s">
        <v>1886</v>
      </c>
      <c r="I597" t="s">
        <v>503</v>
      </c>
      <c r="J597" t="s">
        <v>7</v>
      </c>
      <c r="K597" t="s">
        <v>368</v>
      </c>
      <c r="L597" t="s">
        <v>2315</v>
      </c>
      <c r="M597" s="93">
        <v>2.4300000000000002</v>
      </c>
      <c r="N597">
        <v>2.4300000000000002</v>
      </c>
      <c r="O597" s="94">
        <v>5.0599999999999996</v>
      </c>
      <c r="P597" s="88" t="s">
        <v>1440</v>
      </c>
      <c r="Q597" t="s">
        <v>1285</v>
      </c>
    </row>
    <row r="598" spans="1:17" s="88" customFormat="1" x14ac:dyDescent="0.25">
      <c r="A598" t="s">
        <v>2294</v>
      </c>
      <c r="B598" t="s">
        <v>2295</v>
      </c>
      <c r="C598" t="s">
        <v>2296</v>
      </c>
      <c r="D598" t="s">
        <v>2294</v>
      </c>
      <c r="E598" t="s">
        <v>2300</v>
      </c>
      <c r="F598" t="s">
        <v>2309</v>
      </c>
      <c r="G598" t="s">
        <v>2310</v>
      </c>
      <c r="H598" t="s">
        <v>1886</v>
      </c>
      <c r="I598" t="s">
        <v>503</v>
      </c>
      <c r="J598" t="s">
        <v>156</v>
      </c>
      <c r="K598" t="s">
        <v>370</v>
      </c>
      <c r="L598" t="s">
        <v>2316</v>
      </c>
      <c r="M598" s="93">
        <v>3.16</v>
      </c>
      <c r="N598">
        <v>3.16</v>
      </c>
      <c r="O598" s="94">
        <v>7.4</v>
      </c>
      <c r="P598" s="88" t="s">
        <v>1440</v>
      </c>
      <c r="Q598" t="s">
        <v>1285</v>
      </c>
    </row>
    <row r="599" spans="1:17" s="88" customFormat="1" x14ac:dyDescent="0.25">
      <c r="A599" t="s">
        <v>2294</v>
      </c>
      <c r="B599" t="s">
        <v>2295</v>
      </c>
      <c r="C599" t="s">
        <v>2296</v>
      </c>
      <c r="D599" t="s">
        <v>2294</v>
      </c>
      <c r="E599" t="s">
        <v>2300</v>
      </c>
      <c r="F599" t="s">
        <v>2317</v>
      </c>
      <c r="G599" t="s">
        <v>2318</v>
      </c>
      <c r="H599" t="s">
        <v>1886</v>
      </c>
      <c r="I599" t="s">
        <v>503</v>
      </c>
      <c r="J599" t="s">
        <v>6</v>
      </c>
      <c r="K599" t="s">
        <v>367</v>
      </c>
      <c r="L599" t="s">
        <v>2319</v>
      </c>
      <c r="M599" s="93">
        <v>2.4300000000000002</v>
      </c>
      <c r="N599">
        <v>2.4300000000000002</v>
      </c>
      <c r="O599" s="94">
        <v>5.0599999999999996</v>
      </c>
      <c r="P599" s="88">
        <v>18.29</v>
      </c>
      <c r="Q599" t="s">
        <v>1285</v>
      </c>
    </row>
    <row r="600" spans="1:17" s="88" customFormat="1" x14ac:dyDescent="0.25">
      <c r="A600" t="s">
        <v>2294</v>
      </c>
      <c r="B600" t="s">
        <v>2295</v>
      </c>
      <c r="C600" t="s">
        <v>2296</v>
      </c>
      <c r="D600" t="s">
        <v>2294</v>
      </c>
      <c r="E600" t="s">
        <v>2300</v>
      </c>
      <c r="F600" t="s">
        <v>2317</v>
      </c>
      <c r="G600" t="s">
        <v>2318</v>
      </c>
      <c r="H600" t="s">
        <v>1886</v>
      </c>
      <c r="I600" t="s">
        <v>503</v>
      </c>
      <c r="J600" t="s">
        <v>12</v>
      </c>
      <c r="K600" t="s">
        <v>369</v>
      </c>
      <c r="L600" t="s">
        <v>2320</v>
      </c>
      <c r="M600" s="93">
        <v>3.16</v>
      </c>
      <c r="N600">
        <v>3.16</v>
      </c>
      <c r="O600" s="94">
        <v>7.4</v>
      </c>
      <c r="P600" s="88">
        <v>24.2</v>
      </c>
      <c r="Q600" t="s">
        <v>1285</v>
      </c>
    </row>
    <row r="601" spans="1:17" s="88" customFormat="1" x14ac:dyDescent="0.25">
      <c r="A601" t="s">
        <v>2294</v>
      </c>
      <c r="B601" t="s">
        <v>2295</v>
      </c>
      <c r="C601" t="s">
        <v>2296</v>
      </c>
      <c r="D601" t="s">
        <v>2294</v>
      </c>
      <c r="E601" t="s">
        <v>2300</v>
      </c>
      <c r="F601" t="s">
        <v>2317</v>
      </c>
      <c r="G601" t="s">
        <v>2318</v>
      </c>
      <c r="H601" t="s">
        <v>1886</v>
      </c>
      <c r="I601" t="s">
        <v>503</v>
      </c>
      <c r="J601" t="s">
        <v>223</v>
      </c>
      <c r="K601" t="s">
        <v>373</v>
      </c>
      <c r="L601" t="s">
        <v>2321</v>
      </c>
      <c r="M601" s="93">
        <v>4.6399999999999997</v>
      </c>
      <c r="N601">
        <v>4.6399999999999997</v>
      </c>
      <c r="O601" s="94">
        <v>9.74</v>
      </c>
      <c r="P601" s="88">
        <v>34.67</v>
      </c>
      <c r="Q601" t="s">
        <v>1285</v>
      </c>
    </row>
    <row r="602" spans="1:17" s="88" customFormat="1" x14ac:dyDescent="0.25">
      <c r="A602" t="s">
        <v>2294</v>
      </c>
      <c r="B602" t="s">
        <v>2295</v>
      </c>
      <c r="C602" t="s">
        <v>2296</v>
      </c>
      <c r="D602" t="s">
        <v>2294</v>
      </c>
      <c r="E602" t="s">
        <v>2300</v>
      </c>
      <c r="F602" t="s">
        <v>2317</v>
      </c>
      <c r="G602" t="s">
        <v>2318</v>
      </c>
      <c r="H602" t="s">
        <v>1886</v>
      </c>
      <c r="I602" t="s">
        <v>503</v>
      </c>
      <c r="J602" t="s">
        <v>180</v>
      </c>
      <c r="K602" t="s">
        <v>372</v>
      </c>
      <c r="L602" t="s">
        <v>2322</v>
      </c>
      <c r="M602" s="93">
        <v>5.92</v>
      </c>
      <c r="N602">
        <v>5.92</v>
      </c>
      <c r="O602" s="94">
        <v>13.42</v>
      </c>
      <c r="P602" s="88">
        <v>48.02</v>
      </c>
      <c r="Q602" t="s">
        <v>1285</v>
      </c>
    </row>
    <row r="603" spans="1:17" s="88" customFormat="1" x14ac:dyDescent="0.25">
      <c r="A603" t="s">
        <v>2294</v>
      </c>
      <c r="B603" t="s">
        <v>2295</v>
      </c>
      <c r="C603" t="s">
        <v>2296</v>
      </c>
      <c r="D603" t="s">
        <v>2294</v>
      </c>
      <c r="E603" t="s">
        <v>2300</v>
      </c>
      <c r="F603" t="s">
        <v>2317</v>
      </c>
      <c r="G603" t="s">
        <v>2318</v>
      </c>
      <c r="H603" t="s">
        <v>1886</v>
      </c>
      <c r="I603" t="s">
        <v>503</v>
      </c>
      <c r="J603" t="s">
        <v>7</v>
      </c>
      <c r="K603" t="s">
        <v>368</v>
      </c>
      <c r="L603" t="s">
        <v>2323</v>
      </c>
      <c r="M603" s="93">
        <v>2.4300000000000002</v>
      </c>
      <c r="N603">
        <v>2.4300000000000002</v>
      </c>
      <c r="O603" s="94">
        <v>5.0599999999999996</v>
      </c>
      <c r="P603" s="88" t="s">
        <v>1440</v>
      </c>
      <c r="Q603" t="s">
        <v>1285</v>
      </c>
    </row>
    <row r="604" spans="1:17" s="88" customFormat="1" x14ac:dyDescent="0.25">
      <c r="A604" t="s">
        <v>2294</v>
      </c>
      <c r="B604" t="s">
        <v>2295</v>
      </c>
      <c r="C604" t="s">
        <v>2296</v>
      </c>
      <c r="D604" t="s">
        <v>2294</v>
      </c>
      <c r="E604" t="s">
        <v>2300</v>
      </c>
      <c r="F604" t="s">
        <v>2317</v>
      </c>
      <c r="G604" t="s">
        <v>2318</v>
      </c>
      <c r="H604" t="s">
        <v>1886</v>
      </c>
      <c r="I604" t="s">
        <v>503</v>
      </c>
      <c r="J604" t="s">
        <v>156</v>
      </c>
      <c r="K604" t="s">
        <v>370</v>
      </c>
      <c r="L604" t="s">
        <v>2324</v>
      </c>
      <c r="M604" s="93">
        <v>3.16</v>
      </c>
      <c r="N604">
        <v>3.16</v>
      </c>
      <c r="O604" s="94">
        <v>7.4</v>
      </c>
      <c r="P604" s="88" t="s">
        <v>1440</v>
      </c>
      <c r="Q604" t="s">
        <v>1285</v>
      </c>
    </row>
    <row r="605" spans="1:17" s="88" customFormat="1" x14ac:dyDescent="0.25">
      <c r="A605" t="s">
        <v>2294</v>
      </c>
      <c r="B605" t="s">
        <v>2295</v>
      </c>
      <c r="C605" t="s">
        <v>2296</v>
      </c>
      <c r="D605" t="s">
        <v>2294</v>
      </c>
      <c r="E605" t="s">
        <v>2300</v>
      </c>
      <c r="F605" t="s">
        <v>2317</v>
      </c>
      <c r="G605" t="s">
        <v>2318</v>
      </c>
      <c r="H605" t="s">
        <v>1886</v>
      </c>
      <c r="I605" t="s">
        <v>180</v>
      </c>
      <c r="J605" t="s">
        <v>1547</v>
      </c>
      <c r="K605" t="s">
        <v>1548</v>
      </c>
      <c r="L605" t="s">
        <v>2325</v>
      </c>
      <c r="M605" s="93">
        <v>358472</v>
      </c>
      <c r="N605">
        <v>358472</v>
      </c>
      <c r="O605" s="94" t="s">
        <v>1440</v>
      </c>
      <c r="P605" s="88" t="s">
        <v>1440</v>
      </c>
      <c r="Q605" t="s">
        <v>1285</v>
      </c>
    </row>
    <row r="606" spans="1:17" s="88" customFormat="1" x14ac:dyDescent="0.25">
      <c r="A606" t="s">
        <v>2294</v>
      </c>
      <c r="B606" t="s">
        <v>2295</v>
      </c>
      <c r="C606" t="s">
        <v>2296</v>
      </c>
      <c r="D606" t="s">
        <v>2294</v>
      </c>
      <c r="E606" t="s">
        <v>2326</v>
      </c>
      <c r="F606" t="s">
        <v>2327</v>
      </c>
      <c r="G606" t="s">
        <v>2328</v>
      </c>
      <c r="H606" t="s">
        <v>1886</v>
      </c>
      <c r="I606" t="s">
        <v>503</v>
      </c>
      <c r="J606" t="s">
        <v>6</v>
      </c>
      <c r="K606" t="s">
        <v>367</v>
      </c>
      <c r="L606" t="s">
        <v>2329</v>
      </c>
      <c r="M606" s="93">
        <v>2.4300000000000002</v>
      </c>
      <c r="N606">
        <v>2.4300000000000002</v>
      </c>
      <c r="O606" s="94">
        <v>5.0599999999999996</v>
      </c>
      <c r="P606" s="88">
        <v>18.29</v>
      </c>
      <c r="Q606" t="s">
        <v>1285</v>
      </c>
    </row>
    <row r="607" spans="1:17" s="88" customFormat="1" x14ac:dyDescent="0.25">
      <c r="A607" t="s">
        <v>2294</v>
      </c>
      <c r="B607" t="s">
        <v>2295</v>
      </c>
      <c r="C607" t="s">
        <v>2296</v>
      </c>
      <c r="D607" t="s">
        <v>2294</v>
      </c>
      <c r="E607" t="s">
        <v>2326</v>
      </c>
      <c r="F607" t="s">
        <v>2327</v>
      </c>
      <c r="G607" t="s">
        <v>2328</v>
      </c>
      <c r="H607" t="s">
        <v>1886</v>
      </c>
      <c r="I607" t="s">
        <v>503</v>
      </c>
      <c r="J607" t="s">
        <v>12</v>
      </c>
      <c r="K607" t="s">
        <v>369</v>
      </c>
      <c r="L607" t="s">
        <v>2330</v>
      </c>
      <c r="M607" s="93">
        <v>3.16</v>
      </c>
      <c r="N607">
        <v>3.16</v>
      </c>
      <c r="O607" s="94">
        <v>7.4</v>
      </c>
      <c r="P607" s="88">
        <v>24.2</v>
      </c>
      <c r="Q607" t="s">
        <v>1285</v>
      </c>
    </row>
    <row r="608" spans="1:17" s="88" customFormat="1" x14ac:dyDescent="0.25">
      <c r="A608" t="s">
        <v>2294</v>
      </c>
      <c r="B608" t="s">
        <v>2295</v>
      </c>
      <c r="C608" t="s">
        <v>2296</v>
      </c>
      <c r="D608" t="s">
        <v>2294</v>
      </c>
      <c r="E608" t="s">
        <v>2326</v>
      </c>
      <c r="F608" t="s">
        <v>2327</v>
      </c>
      <c r="G608" t="s">
        <v>2328</v>
      </c>
      <c r="H608" t="s">
        <v>1886</v>
      </c>
      <c r="I608" t="s">
        <v>503</v>
      </c>
      <c r="J608" t="s">
        <v>180</v>
      </c>
      <c r="K608" t="s">
        <v>372</v>
      </c>
      <c r="L608" t="s">
        <v>2331</v>
      </c>
      <c r="M608" s="93">
        <v>5.93</v>
      </c>
      <c r="N608">
        <v>5.93</v>
      </c>
      <c r="O608" s="94">
        <v>13.42</v>
      </c>
      <c r="P608" s="88">
        <v>48.02</v>
      </c>
      <c r="Q608" t="s">
        <v>1285</v>
      </c>
    </row>
    <row r="609" spans="1:17" s="88" customFormat="1" x14ac:dyDescent="0.25">
      <c r="A609" t="s">
        <v>2294</v>
      </c>
      <c r="B609" t="s">
        <v>2295</v>
      </c>
      <c r="C609" t="s">
        <v>2296</v>
      </c>
      <c r="D609" t="s">
        <v>2294</v>
      </c>
      <c r="E609" t="s">
        <v>2326</v>
      </c>
      <c r="F609" t="s">
        <v>2327</v>
      </c>
      <c r="G609" t="s">
        <v>2328</v>
      </c>
      <c r="H609" t="s">
        <v>1886</v>
      </c>
      <c r="I609" t="s">
        <v>503</v>
      </c>
      <c r="J609" t="s">
        <v>7</v>
      </c>
      <c r="K609" t="s">
        <v>368</v>
      </c>
      <c r="L609" t="s">
        <v>2332</v>
      </c>
      <c r="M609" s="93">
        <v>2.4300000000000002</v>
      </c>
      <c r="N609">
        <v>2.4300000000000002</v>
      </c>
      <c r="O609" s="94">
        <v>5.0599999999999996</v>
      </c>
      <c r="P609" s="88" t="s">
        <v>1440</v>
      </c>
      <c r="Q609" t="s">
        <v>1285</v>
      </c>
    </row>
    <row r="610" spans="1:17" s="88" customFormat="1" x14ac:dyDescent="0.25">
      <c r="A610" t="s">
        <v>2294</v>
      </c>
      <c r="B610" t="s">
        <v>2295</v>
      </c>
      <c r="C610" t="s">
        <v>2296</v>
      </c>
      <c r="D610" t="s">
        <v>2294</v>
      </c>
      <c r="E610" t="s">
        <v>2326</v>
      </c>
      <c r="F610" t="s">
        <v>2327</v>
      </c>
      <c r="G610" t="s">
        <v>2328</v>
      </c>
      <c r="H610" t="s">
        <v>1886</v>
      </c>
      <c r="I610" t="s">
        <v>503</v>
      </c>
      <c r="J610" t="s">
        <v>156</v>
      </c>
      <c r="K610" t="s">
        <v>370</v>
      </c>
      <c r="L610" t="s">
        <v>2333</v>
      </c>
      <c r="M610" s="93">
        <v>3.16</v>
      </c>
      <c r="N610">
        <v>3.16</v>
      </c>
      <c r="O610" s="94">
        <v>7.4</v>
      </c>
      <c r="P610" s="88" t="s">
        <v>1440</v>
      </c>
      <c r="Q610" t="s">
        <v>1285</v>
      </c>
    </row>
    <row r="611" spans="1:17" s="88" customFormat="1" x14ac:dyDescent="0.25">
      <c r="A611" t="s">
        <v>2294</v>
      </c>
      <c r="B611" t="s">
        <v>2295</v>
      </c>
      <c r="C611" t="s">
        <v>2296</v>
      </c>
      <c r="D611" t="s">
        <v>2294</v>
      </c>
      <c r="E611" t="s">
        <v>2300</v>
      </c>
      <c r="F611" t="s">
        <v>2334</v>
      </c>
      <c r="G611" t="s">
        <v>2335</v>
      </c>
      <c r="H611" t="s">
        <v>1886</v>
      </c>
      <c r="I611" t="s">
        <v>503</v>
      </c>
      <c r="J611" t="s">
        <v>6</v>
      </c>
      <c r="K611" t="s">
        <v>367</v>
      </c>
      <c r="L611" t="s">
        <v>2336</v>
      </c>
      <c r="M611" s="93">
        <v>2.4300000000000002</v>
      </c>
      <c r="N611">
        <v>2.4300000000000002</v>
      </c>
      <c r="O611" s="94">
        <v>5.0599999999999996</v>
      </c>
      <c r="P611" s="88">
        <v>18.29</v>
      </c>
      <c r="Q611" t="s">
        <v>1285</v>
      </c>
    </row>
    <row r="612" spans="1:17" s="88" customFormat="1" x14ac:dyDescent="0.25">
      <c r="A612" t="s">
        <v>2294</v>
      </c>
      <c r="B612" t="s">
        <v>2295</v>
      </c>
      <c r="C612" t="s">
        <v>2296</v>
      </c>
      <c r="D612" t="s">
        <v>2294</v>
      </c>
      <c r="E612" t="s">
        <v>2300</v>
      </c>
      <c r="F612" t="s">
        <v>2334</v>
      </c>
      <c r="G612" t="s">
        <v>2335</v>
      </c>
      <c r="H612" t="s">
        <v>1886</v>
      </c>
      <c r="I612" t="s">
        <v>503</v>
      </c>
      <c r="J612" t="s">
        <v>12</v>
      </c>
      <c r="K612" t="s">
        <v>369</v>
      </c>
      <c r="L612" t="s">
        <v>2337</v>
      </c>
      <c r="M612" s="93">
        <v>3.16</v>
      </c>
      <c r="N612">
        <v>3.16</v>
      </c>
      <c r="O612" s="94">
        <v>7.4</v>
      </c>
      <c r="P612" s="88">
        <v>24.2</v>
      </c>
      <c r="Q612" t="s">
        <v>1285</v>
      </c>
    </row>
    <row r="613" spans="1:17" s="88" customFormat="1" x14ac:dyDescent="0.25">
      <c r="A613" t="s">
        <v>2294</v>
      </c>
      <c r="B613" t="s">
        <v>2295</v>
      </c>
      <c r="C613" t="s">
        <v>2296</v>
      </c>
      <c r="D613" t="s">
        <v>2294</v>
      </c>
      <c r="E613" t="s">
        <v>2300</v>
      </c>
      <c r="F613" t="s">
        <v>2334</v>
      </c>
      <c r="G613" t="s">
        <v>2335</v>
      </c>
      <c r="H613" t="s">
        <v>1886</v>
      </c>
      <c r="I613" t="s">
        <v>503</v>
      </c>
      <c r="J613" t="s">
        <v>223</v>
      </c>
      <c r="K613" t="s">
        <v>373</v>
      </c>
      <c r="L613" t="s">
        <v>2338</v>
      </c>
      <c r="M613" s="93">
        <v>4.62</v>
      </c>
      <c r="N613">
        <v>4.62</v>
      </c>
      <c r="O613" s="94">
        <v>9.74</v>
      </c>
      <c r="P613" s="88">
        <v>34.67</v>
      </c>
      <c r="Q613" t="s">
        <v>1285</v>
      </c>
    </row>
    <row r="614" spans="1:17" s="88" customFormat="1" x14ac:dyDescent="0.25">
      <c r="A614" t="s">
        <v>2294</v>
      </c>
      <c r="B614" t="s">
        <v>2295</v>
      </c>
      <c r="C614" t="s">
        <v>2296</v>
      </c>
      <c r="D614" t="s">
        <v>2294</v>
      </c>
      <c r="E614" t="s">
        <v>2300</v>
      </c>
      <c r="F614" t="s">
        <v>2334</v>
      </c>
      <c r="G614" t="s">
        <v>2335</v>
      </c>
      <c r="H614" t="s">
        <v>1886</v>
      </c>
      <c r="I614" t="s">
        <v>503</v>
      </c>
      <c r="J614" t="s">
        <v>180</v>
      </c>
      <c r="K614" t="s">
        <v>372</v>
      </c>
      <c r="L614" t="s">
        <v>2339</v>
      </c>
      <c r="M614" s="93">
        <v>5.92</v>
      </c>
      <c r="N614">
        <v>5.92</v>
      </c>
      <c r="O614" s="94">
        <v>13.42</v>
      </c>
      <c r="P614" s="88">
        <v>48.02</v>
      </c>
      <c r="Q614" t="s">
        <v>1285</v>
      </c>
    </row>
    <row r="615" spans="1:17" s="88" customFormat="1" x14ac:dyDescent="0.25">
      <c r="A615" t="s">
        <v>2294</v>
      </c>
      <c r="B615" t="s">
        <v>2295</v>
      </c>
      <c r="C615" t="s">
        <v>2296</v>
      </c>
      <c r="D615" t="s">
        <v>2294</v>
      </c>
      <c r="E615" t="s">
        <v>2300</v>
      </c>
      <c r="F615" t="s">
        <v>2334</v>
      </c>
      <c r="G615" t="s">
        <v>2335</v>
      </c>
      <c r="H615" t="s">
        <v>1886</v>
      </c>
      <c r="I615" t="s">
        <v>503</v>
      </c>
      <c r="J615" t="s">
        <v>7</v>
      </c>
      <c r="K615" t="s">
        <v>368</v>
      </c>
      <c r="L615" t="s">
        <v>2340</v>
      </c>
      <c r="M615" s="93">
        <v>2.4300000000000002</v>
      </c>
      <c r="N615">
        <v>2.4300000000000002</v>
      </c>
      <c r="O615" s="94">
        <v>5.0599999999999996</v>
      </c>
      <c r="P615" s="88" t="s">
        <v>1440</v>
      </c>
      <c r="Q615" t="s">
        <v>1285</v>
      </c>
    </row>
    <row r="616" spans="1:17" s="88" customFormat="1" x14ac:dyDescent="0.25">
      <c r="A616" t="s">
        <v>2294</v>
      </c>
      <c r="B616" t="s">
        <v>2295</v>
      </c>
      <c r="C616" t="s">
        <v>2296</v>
      </c>
      <c r="D616" t="s">
        <v>2294</v>
      </c>
      <c r="E616" t="s">
        <v>2300</v>
      </c>
      <c r="F616" t="s">
        <v>2334</v>
      </c>
      <c r="G616" t="s">
        <v>2335</v>
      </c>
      <c r="H616" t="s">
        <v>1886</v>
      </c>
      <c r="I616" t="s">
        <v>503</v>
      </c>
      <c r="J616" t="s">
        <v>156</v>
      </c>
      <c r="K616" t="s">
        <v>370</v>
      </c>
      <c r="L616" t="s">
        <v>2341</v>
      </c>
      <c r="M616" s="93">
        <v>3.16</v>
      </c>
      <c r="N616">
        <v>3.16</v>
      </c>
      <c r="O616" s="94">
        <v>7.4</v>
      </c>
      <c r="P616" s="88" t="s">
        <v>1440</v>
      </c>
      <c r="Q616" t="s">
        <v>1285</v>
      </c>
    </row>
    <row r="617" spans="1:17" s="88" customFormat="1" x14ac:dyDescent="0.25">
      <c r="A617" t="s">
        <v>2294</v>
      </c>
      <c r="B617" t="s">
        <v>2295</v>
      </c>
      <c r="C617" t="s">
        <v>2296</v>
      </c>
      <c r="D617" t="s">
        <v>2294</v>
      </c>
      <c r="E617" t="s">
        <v>2300</v>
      </c>
      <c r="F617" t="s">
        <v>2334</v>
      </c>
      <c r="G617" t="s">
        <v>2335</v>
      </c>
      <c r="H617" t="s">
        <v>1886</v>
      </c>
      <c r="I617" t="s">
        <v>180</v>
      </c>
      <c r="J617" t="s">
        <v>1547</v>
      </c>
      <c r="K617" t="s">
        <v>1548</v>
      </c>
      <c r="L617" t="s">
        <v>2342</v>
      </c>
      <c r="M617" s="93">
        <v>171460</v>
      </c>
      <c r="N617">
        <v>171460</v>
      </c>
      <c r="O617" s="94" t="s">
        <v>1440</v>
      </c>
      <c r="P617" s="88" t="s">
        <v>1440</v>
      </c>
      <c r="Q617" t="s">
        <v>1285</v>
      </c>
    </row>
    <row r="618" spans="1:17" s="88" customFormat="1" x14ac:dyDescent="0.25">
      <c r="A618" t="s">
        <v>2294</v>
      </c>
      <c r="B618" t="s">
        <v>2295</v>
      </c>
      <c r="C618" t="s">
        <v>2296</v>
      </c>
      <c r="D618" t="s">
        <v>2294</v>
      </c>
      <c r="E618" t="s">
        <v>2300</v>
      </c>
      <c r="F618" t="s">
        <v>2343</v>
      </c>
      <c r="G618" t="s">
        <v>2344</v>
      </c>
      <c r="H618" t="s">
        <v>1886</v>
      </c>
      <c r="I618" t="s">
        <v>503</v>
      </c>
      <c r="J618" t="s">
        <v>6</v>
      </c>
      <c r="K618" t="s">
        <v>367</v>
      </c>
      <c r="L618" t="s">
        <v>2345</v>
      </c>
      <c r="M618" s="93">
        <v>2.4300000000000002</v>
      </c>
      <c r="N618">
        <v>2.4300000000000002</v>
      </c>
      <c r="O618" s="94">
        <v>5.0599999999999996</v>
      </c>
      <c r="P618" s="88">
        <v>18.29</v>
      </c>
      <c r="Q618" t="s">
        <v>1285</v>
      </c>
    </row>
    <row r="619" spans="1:17" s="88" customFormat="1" x14ac:dyDescent="0.25">
      <c r="A619" t="s">
        <v>2294</v>
      </c>
      <c r="B619" t="s">
        <v>2295</v>
      </c>
      <c r="C619" t="s">
        <v>2296</v>
      </c>
      <c r="D619" t="s">
        <v>2294</v>
      </c>
      <c r="E619" t="s">
        <v>2300</v>
      </c>
      <c r="F619" t="s">
        <v>2343</v>
      </c>
      <c r="G619" t="s">
        <v>2344</v>
      </c>
      <c r="H619" t="s">
        <v>1886</v>
      </c>
      <c r="I619" t="s">
        <v>503</v>
      </c>
      <c r="J619" t="s">
        <v>12</v>
      </c>
      <c r="K619" t="s">
        <v>369</v>
      </c>
      <c r="L619" t="s">
        <v>2346</v>
      </c>
      <c r="M619" s="93">
        <v>3.16</v>
      </c>
      <c r="N619">
        <v>3.16</v>
      </c>
      <c r="O619" s="94">
        <v>7.4</v>
      </c>
      <c r="P619" s="88">
        <v>24.2</v>
      </c>
      <c r="Q619" t="s">
        <v>1285</v>
      </c>
    </row>
    <row r="620" spans="1:17" s="88" customFormat="1" x14ac:dyDescent="0.25">
      <c r="A620" t="s">
        <v>2294</v>
      </c>
      <c r="B620" t="s">
        <v>2295</v>
      </c>
      <c r="C620" t="s">
        <v>2296</v>
      </c>
      <c r="D620" t="s">
        <v>2294</v>
      </c>
      <c r="E620" t="s">
        <v>2300</v>
      </c>
      <c r="F620" t="s">
        <v>2343</v>
      </c>
      <c r="G620" t="s">
        <v>2344</v>
      </c>
      <c r="H620" t="s">
        <v>1886</v>
      </c>
      <c r="I620" t="s">
        <v>180</v>
      </c>
      <c r="J620" t="s">
        <v>1547</v>
      </c>
      <c r="K620" t="s">
        <v>1548</v>
      </c>
      <c r="L620" t="s">
        <v>2347</v>
      </c>
      <c r="M620" s="93">
        <v>432167</v>
      </c>
      <c r="N620">
        <v>432167</v>
      </c>
      <c r="O620" s="94" t="s">
        <v>1440</v>
      </c>
      <c r="P620" s="88" t="s">
        <v>1440</v>
      </c>
      <c r="Q620" t="s">
        <v>1285</v>
      </c>
    </row>
    <row r="621" spans="1:17" s="88" customFormat="1" x14ac:dyDescent="0.25">
      <c r="A621" t="s">
        <v>2294</v>
      </c>
      <c r="B621" t="s">
        <v>2295</v>
      </c>
      <c r="C621" t="s">
        <v>2296</v>
      </c>
      <c r="D621" t="s">
        <v>2294</v>
      </c>
      <c r="E621" t="s">
        <v>2348</v>
      </c>
      <c r="F621" t="s">
        <v>2349</v>
      </c>
      <c r="G621" t="s">
        <v>2350</v>
      </c>
      <c r="H621" t="s">
        <v>1886</v>
      </c>
      <c r="I621" t="s">
        <v>503</v>
      </c>
      <c r="J621" t="s">
        <v>6</v>
      </c>
      <c r="K621" t="s">
        <v>367</v>
      </c>
      <c r="L621" t="s">
        <v>2351</v>
      </c>
      <c r="M621" s="93">
        <v>2.4300000000000002</v>
      </c>
      <c r="N621">
        <v>2.4300000000000002</v>
      </c>
      <c r="O621" s="94">
        <v>5.0599999999999996</v>
      </c>
      <c r="P621" s="88">
        <v>18.29</v>
      </c>
      <c r="Q621" t="s">
        <v>1285</v>
      </c>
    </row>
    <row r="622" spans="1:17" s="88" customFormat="1" x14ac:dyDescent="0.25">
      <c r="A622" t="s">
        <v>2294</v>
      </c>
      <c r="B622" t="s">
        <v>2295</v>
      </c>
      <c r="C622" t="s">
        <v>2296</v>
      </c>
      <c r="D622" t="s">
        <v>2294</v>
      </c>
      <c r="E622" t="s">
        <v>2348</v>
      </c>
      <c r="F622" t="s">
        <v>2349</v>
      </c>
      <c r="G622" t="s">
        <v>2350</v>
      </c>
      <c r="H622" t="s">
        <v>1886</v>
      </c>
      <c r="I622" t="s">
        <v>503</v>
      </c>
      <c r="J622" t="s">
        <v>12</v>
      </c>
      <c r="K622" t="s">
        <v>369</v>
      </c>
      <c r="L622" t="s">
        <v>2352</v>
      </c>
      <c r="M622" s="93">
        <v>3.16</v>
      </c>
      <c r="N622">
        <v>3.16</v>
      </c>
      <c r="O622" s="94">
        <v>7.4</v>
      </c>
      <c r="P622" s="88">
        <v>24.2</v>
      </c>
      <c r="Q622" t="s">
        <v>1285</v>
      </c>
    </row>
    <row r="623" spans="1:17" s="88" customFormat="1" x14ac:dyDescent="0.25">
      <c r="A623" t="s">
        <v>2294</v>
      </c>
      <c r="B623" t="s">
        <v>2295</v>
      </c>
      <c r="C623" t="s">
        <v>2296</v>
      </c>
      <c r="D623" t="s">
        <v>2294</v>
      </c>
      <c r="E623" t="s">
        <v>2348</v>
      </c>
      <c r="F623" t="s">
        <v>2349</v>
      </c>
      <c r="G623" t="s">
        <v>2350</v>
      </c>
      <c r="H623" t="s">
        <v>1886</v>
      </c>
      <c r="I623" t="s">
        <v>503</v>
      </c>
      <c r="J623" t="s">
        <v>223</v>
      </c>
      <c r="K623" t="s">
        <v>373</v>
      </c>
      <c r="L623" t="s">
        <v>2353</v>
      </c>
      <c r="M623" s="93">
        <v>4.63</v>
      </c>
      <c r="N623">
        <v>4.63</v>
      </c>
      <c r="O623" s="94">
        <v>9.74</v>
      </c>
      <c r="P623" s="88">
        <v>34.67</v>
      </c>
      <c r="Q623" t="s">
        <v>1285</v>
      </c>
    </row>
    <row r="624" spans="1:17" s="88" customFormat="1" x14ac:dyDescent="0.25">
      <c r="A624" t="s">
        <v>2294</v>
      </c>
      <c r="B624" t="s">
        <v>2295</v>
      </c>
      <c r="C624" t="s">
        <v>2296</v>
      </c>
      <c r="D624" t="s">
        <v>2294</v>
      </c>
      <c r="E624" t="s">
        <v>2348</v>
      </c>
      <c r="F624" t="s">
        <v>2349</v>
      </c>
      <c r="G624" t="s">
        <v>2350</v>
      </c>
      <c r="H624" t="s">
        <v>1886</v>
      </c>
      <c r="I624" t="s">
        <v>503</v>
      </c>
      <c r="J624" t="s">
        <v>180</v>
      </c>
      <c r="K624" t="s">
        <v>372</v>
      </c>
      <c r="L624" t="s">
        <v>2354</v>
      </c>
      <c r="M624" s="93">
        <v>5.92</v>
      </c>
      <c r="N624">
        <v>5.92</v>
      </c>
      <c r="O624" s="94">
        <v>13.42</v>
      </c>
      <c r="P624" s="88">
        <v>48.02</v>
      </c>
      <c r="Q624" t="s">
        <v>1285</v>
      </c>
    </row>
    <row r="625" spans="1:17" s="88" customFormat="1" x14ac:dyDescent="0.25">
      <c r="A625" t="s">
        <v>2294</v>
      </c>
      <c r="B625" t="s">
        <v>2295</v>
      </c>
      <c r="C625" t="s">
        <v>2296</v>
      </c>
      <c r="D625" t="s">
        <v>2294</v>
      </c>
      <c r="E625" t="s">
        <v>2348</v>
      </c>
      <c r="F625" t="s">
        <v>2349</v>
      </c>
      <c r="G625" t="s">
        <v>2350</v>
      </c>
      <c r="H625" t="s">
        <v>1886</v>
      </c>
      <c r="I625" t="s">
        <v>503</v>
      </c>
      <c r="J625" t="s">
        <v>7</v>
      </c>
      <c r="K625" t="s">
        <v>368</v>
      </c>
      <c r="L625" t="s">
        <v>2355</v>
      </c>
      <c r="M625" s="93">
        <v>2.4300000000000002</v>
      </c>
      <c r="N625">
        <v>2.4300000000000002</v>
      </c>
      <c r="O625" s="94">
        <v>5.0599999999999996</v>
      </c>
      <c r="P625" s="88" t="s">
        <v>1440</v>
      </c>
      <c r="Q625" t="s">
        <v>1285</v>
      </c>
    </row>
    <row r="626" spans="1:17" s="88" customFormat="1" x14ac:dyDescent="0.25">
      <c r="A626" t="s">
        <v>2294</v>
      </c>
      <c r="B626" t="s">
        <v>2295</v>
      </c>
      <c r="C626" t="s">
        <v>2296</v>
      </c>
      <c r="D626" t="s">
        <v>2294</v>
      </c>
      <c r="E626" t="s">
        <v>2348</v>
      </c>
      <c r="F626" t="s">
        <v>2349</v>
      </c>
      <c r="G626" t="s">
        <v>2350</v>
      </c>
      <c r="H626" t="s">
        <v>1886</v>
      </c>
      <c r="I626" t="s">
        <v>503</v>
      </c>
      <c r="J626" t="s">
        <v>156</v>
      </c>
      <c r="K626" t="s">
        <v>370</v>
      </c>
      <c r="L626" t="s">
        <v>2356</v>
      </c>
      <c r="M626" s="93">
        <v>3.16</v>
      </c>
      <c r="N626">
        <v>3.16</v>
      </c>
      <c r="O626" s="94">
        <v>7.4</v>
      </c>
      <c r="P626" s="88" t="s">
        <v>1440</v>
      </c>
      <c r="Q626" t="s">
        <v>1285</v>
      </c>
    </row>
    <row r="627" spans="1:17" s="88" customFormat="1" x14ac:dyDescent="0.25">
      <c r="A627" t="s">
        <v>2294</v>
      </c>
      <c r="B627" t="s">
        <v>2295</v>
      </c>
      <c r="C627" t="s">
        <v>2296</v>
      </c>
      <c r="D627" t="s">
        <v>2294</v>
      </c>
      <c r="E627" t="s">
        <v>2357</v>
      </c>
      <c r="F627" t="s">
        <v>2358</v>
      </c>
      <c r="G627" t="s">
        <v>2359</v>
      </c>
      <c r="H627" t="s">
        <v>1886</v>
      </c>
      <c r="I627" t="s">
        <v>503</v>
      </c>
      <c r="J627" t="s">
        <v>6</v>
      </c>
      <c r="K627" t="s">
        <v>367</v>
      </c>
      <c r="L627" t="s">
        <v>2360</v>
      </c>
      <c r="M627" s="93">
        <v>2.4300000000000002</v>
      </c>
      <c r="N627">
        <v>2.4300000000000002</v>
      </c>
      <c r="O627" s="94">
        <v>5.0599999999999996</v>
      </c>
      <c r="P627" s="88">
        <v>18.29</v>
      </c>
      <c r="Q627" t="s">
        <v>1285</v>
      </c>
    </row>
    <row r="628" spans="1:17" s="88" customFormat="1" x14ac:dyDescent="0.25">
      <c r="A628" t="s">
        <v>2294</v>
      </c>
      <c r="B628" t="s">
        <v>2295</v>
      </c>
      <c r="C628" t="s">
        <v>2296</v>
      </c>
      <c r="D628" t="s">
        <v>2294</v>
      </c>
      <c r="E628" t="s">
        <v>2357</v>
      </c>
      <c r="F628" t="s">
        <v>2358</v>
      </c>
      <c r="G628" t="s">
        <v>2359</v>
      </c>
      <c r="H628" t="s">
        <v>1886</v>
      </c>
      <c r="I628" t="s">
        <v>503</v>
      </c>
      <c r="J628" t="s">
        <v>12</v>
      </c>
      <c r="K628" t="s">
        <v>369</v>
      </c>
      <c r="L628" t="s">
        <v>2361</v>
      </c>
      <c r="M628" s="93">
        <v>3.16</v>
      </c>
      <c r="N628">
        <v>3.16</v>
      </c>
      <c r="O628" s="94">
        <v>7.4</v>
      </c>
      <c r="P628" s="88">
        <v>24.2</v>
      </c>
      <c r="Q628" t="s">
        <v>1285</v>
      </c>
    </row>
    <row r="629" spans="1:17" s="88" customFormat="1" x14ac:dyDescent="0.25">
      <c r="A629" t="s">
        <v>2294</v>
      </c>
      <c r="B629" t="s">
        <v>2295</v>
      </c>
      <c r="C629" t="s">
        <v>2296</v>
      </c>
      <c r="D629" t="s">
        <v>2294</v>
      </c>
      <c r="E629" t="s">
        <v>2357</v>
      </c>
      <c r="F629" t="s">
        <v>2358</v>
      </c>
      <c r="G629" t="s">
        <v>2359</v>
      </c>
      <c r="H629" t="s">
        <v>1886</v>
      </c>
      <c r="I629" t="s">
        <v>503</v>
      </c>
      <c r="J629" t="s">
        <v>223</v>
      </c>
      <c r="K629" t="s">
        <v>373</v>
      </c>
      <c r="L629" t="s">
        <v>2362</v>
      </c>
      <c r="M629" s="93">
        <v>4.63</v>
      </c>
      <c r="N629">
        <v>4.63</v>
      </c>
      <c r="O629" s="94">
        <v>9.74</v>
      </c>
      <c r="P629" s="88">
        <v>34.67</v>
      </c>
      <c r="Q629" t="s">
        <v>1285</v>
      </c>
    </row>
    <row r="630" spans="1:17" s="88" customFormat="1" x14ac:dyDescent="0.25">
      <c r="A630" t="s">
        <v>2294</v>
      </c>
      <c r="B630" t="s">
        <v>2295</v>
      </c>
      <c r="C630" t="s">
        <v>2296</v>
      </c>
      <c r="D630" t="s">
        <v>2294</v>
      </c>
      <c r="E630" t="s">
        <v>2357</v>
      </c>
      <c r="F630" t="s">
        <v>2358</v>
      </c>
      <c r="G630" t="s">
        <v>2359</v>
      </c>
      <c r="H630" t="s">
        <v>1886</v>
      </c>
      <c r="I630" t="s">
        <v>503</v>
      </c>
      <c r="J630" t="s">
        <v>180</v>
      </c>
      <c r="K630" t="s">
        <v>372</v>
      </c>
      <c r="L630" t="s">
        <v>2363</v>
      </c>
      <c r="M630" s="93">
        <v>5.92</v>
      </c>
      <c r="N630">
        <v>5.92</v>
      </c>
      <c r="O630" s="94">
        <v>13.42</v>
      </c>
      <c r="P630" s="88">
        <v>48.02</v>
      </c>
      <c r="Q630" t="s">
        <v>1285</v>
      </c>
    </row>
    <row r="631" spans="1:17" s="88" customFormat="1" x14ac:dyDescent="0.25">
      <c r="A631" t="s">
        <v>2294</v>
      </c>
      <c r="B631" t="s">
        <v>2295</v>
      </c>
      <c r="C631" t="s">
        <v>2296</v>
      </c>
      <c r="D631" t="s">
        <v>2294</v>
      </c>
      <c r="E631" t="s">
        <v>2357</v>
      </c>
      <c r="F631" t="s">
        <v>2358</v>
      </c>
      <c r="G631" t="s">
        <v>2359</v>
      </c>
      <c r="H631" t="s">
        <v>1886</v>
      </c>
      <c r="I631" t="s">
        <v>503</v>
      </c>
      <c r="J631" t="s">
        <v>7</v>
      </c>
      <c r="K631" t="s">
        <v>368</v>
      </c>
      <c r="L631" t="s">
        <v>2364</v>
      </c>
      <c r="M631" s="93">
        <v>2.4300000000000002</v>
      </c>
      <c r="N631">
        <v>2.4300000000000002</v>
      </c>
      <c r="O631" s="94">
        <v>5.0599999999999996</v>
      </c>
      <c r="P631" s="88" t="s">
        <v>1440</v>
      </c>
      <c r="Q631" t="s">
        <v>1285</v>
      </c>
    </row>
    <row r="632" spans="1:17" s="88" customFormat="1" x14ac:dyDescent="0.25">
      <c r="A632" t="s">
        <v>2294</v>
      </c>
      <c r="B632" t="s">
        <v>2295</v>
      </c>
      <c r="C632" t="s">
        <v>2296</v>
      </c>
      <c r="D632" t="s">
        <v>2294</v>
      </c>
      <c r="E632" t="s">
        <v>2357</v>
      </c>
      <c r="F632" t="s">
        <v>2358</v>
      </c>
      <c r="G632" t="s">
        <v>2359</v>
      </c>
      <c r="H632" t="s">
        <v>1886</v>
      </c>
      <c r="I632" t="s">
        <v>503</v>
      </c>
      <c r="J632" t="s">
        <v>156</v>
      </c>
      <c r="K632" t="s">
        <v>370</v>
      </c>
      <c r="L632" t="s">
        <v>2365</v>
      </c>
      <c r="M632" s="93">
        <v>3.16</v>
      </c>
      <c r="N632">
        <v>3.16</v>
      </c>
      <c r="O632" s="94">
        <v>7.4</v>
      </c>
      <c r="P632" s="88" t="s">
        <v>1440</v>
      </c>
      <c r="Q632" t="s">
        <v>1285</v>
      </c>
    </row>
    <row r="633" spans="1:17" s="88" customFormat="1" x14ac:dyDescent="0.25">
      <c r="A633" t="s">
        <v>2294</v>
      </c>
      <c r="B633" t="s">
        <v>2295</v>
      </c>
      <c r="C633" t="s">
        <v>2296</v>
      </c>
      <c r="D633" t="s">
        <v>2294</v>
      </c>
      <c r="E633" t="s">
        <v>2357</v>
      </c>
      <c r="F633" t="s">
        <v>2366</v>
      </c>
      <c r="G633" t="s">
        <v>2359</v>
      </c>
      <c r="H633" t="s">
        <v>1886</v>
      </c>
      <c r="I633" t="s">
        <v>11</v>
      </c>
      <c r="J633" t="s">
        <v>129</v>
      </c>
      <c r="K633" t="s">
        <v>357</v>
      </c>
      <c r="L633" t="s">
        <v>2367</v>
      </c>
      <c r="M633" s="93">
        <v>387</v>
      </c>
      <c r="N633">
        <v>387</v>
      </c>
      <c r="O633" s="94" t="s">
        <v>1440</v>
      </c>
      <c r="P633" s="88">
        <v>201</v>
      </c>
      <c r="Q633" t="s">
        <v>1285</v>
      </c>
    </row>
    <row r="634" spans="1:17" s="88" customFormat="1" x14ac:dyDescent="0.25">
      <c r="A634" t="s">
        <v>2294</v>
      </c>
      <c r="B634" t="s">
        <v>2295</v>
      </c>
      <c r="C634" t="s">
        <v>2296</v>
      </c>
      <c r="D634" t="s">
        <v>2294</v>
      </c>
      <c r="E634" t="s">
        <v>2300</v>
      </c>
      <c r="F634" t="s">
        <v>2368</v>
      </c>
      <c r="G634" t="s">
        <v>2077</v>
      </c>
      <c r="H634" t="s">
        <v>1886</v>
      </c>
      <c r="I634" t="s">
        <v>503</v>
      </c>
      <c r="J634" t="s">
        <v>6</v>
      </c>
      <c r="K634" t="s">
        <v>367</v>
      </c>
      <c r="L634" t="s">
        <v>2369</v>
      </c>
      <c r="M634" s="93">
        <v>2.4300000000000002</v>
      </c>
      <c r="N634">
        <v>2.4300000000000002</v>
      </c>
      <c r="O634" s="94">
        <v>5.0599999999999996</v>
      </c>
      <c r="P634" s="88">
        <v>18.29</v>
      </c>
      <c r="Q634" t="s">
        <v>1285</v>
      </c>
    </row>
    <row r="635" spans="1:17" s="88" customFormat="1" x14ac:dyDescent="0.25">
      <c r="A635" t="s">
        <v>2294</v>
      </c>
      <c r="B635" t="s">
        <v>2295</v>
      </c>
      <c r="C635" t="s">
        <v>2296</v>
      </c>
      <c r="D635" t="s">
        <v>2294</v>
      </c>
      <c r="E635" t="s">
        <v>2300</v>
      </c>
      <c r="F635" t="s">
        <v>2368</v>
      </c>
      <c r="G635" t="s">
        <v>2077</v>
      </c>
      <c r="H635" t="s">
        <v>1886</v>
      </c>
      <c r="I635" t="s">
        <v>503</v>
      </c>
      <c r="J635" t="s">
        <v>12</v>
      </c>
      <c r="K635" t="s">
        <v>369</v>
      </c>
      <c r="L635" t="s">
        <v>2370</v>
      </c>
      <c r="M635" s="93">
        <v>3.16</v>
      </c>
      <c r="N635">
        <v>3.16</v>
      </c>
      <c r="O635" s="94">
        <v>7.4</v>
      </c>
      <c r="P635" s="88">
        <v>24.2</v>
      </c>
      <c r="Q635" t="s">
        <v>1285</v>
      </c>
    </row>
    <row r="636" spans="1:17" s="88" customFormat="1" x14ac:dyDescent="0.25">
      <c r="A636" t="s">
        <v>2294</v>
      </c>
      <c r="B636" t="s">
        <v>2295</v>
      </c>
      <c r="C636" t="s">
        <v>2296</v>
      </c>
      <c r="D636" t="s">
        <v>2294</v>
      </c>
      <c r="E636" t="s">
        <v>2300</v>
      </c>
      <c r="F636" t="s">
        <v>2368</v>
      </c>
      <c r="G636" t="s">
        <v>2077</v>
      </c>
      <c r="H636" t="s">
        <v>1886</v>
      </c>
      <c r="I636" t="s">
        <v>503</v>
      </c>
      <c r="J636" t="s">
        <v>223</v>
      </c>
      <c r="K636" t="s">
        <v>373</v>
      </c>
      <c r="L636" t="s">
        <v>2371</v>
      </c>
      <c r="M636" s="93">
        <v>4.63</v>
      </c>
      <c r="N636">
        <v>4.63</v>
      </c>
      <c r="O636" s="94">
        <v>9.74</v>
      </c>
      <c r="P636" s="88">
        <v>34.67</v>
      </c>
      <c r="Q636" t="s">
        <v>1285</v>
      </c>
    </row>
    <row r="637" spans="1:17" s="88" customFormat="1" x14ac:dyDescent="0.25">
      <c r="A637" t="s">
        <v>2294</v>
      </c>
      <c r="B637" t="s">
        <v>2295</v>
      </c>
      <c r="C637" t="s">
        <v>2296</v>
      </c>
      <c r="D637" t="s">
        <v>2294</v>
      </c>
      <c r="E637" t="s">
        <v>2300</v>
      </c>
      <c r="F637" t="s">
        <v>2368</v>
      </c>
      <c r="G637" t="s">
        <v>2077</v>
      </c>
      <c r="H637" t="s">
        <v>1886</v>
      </c>
      <c r="I637" t="s">
        <v>180</v>
      </c>
      <c r="J637" t="s">
        <v>1547</v>
      </c>
      <c r="K637" t="s">
        <v>1548</v>
      </c>
      <c r="L637" t="s">
        <v>2372</v>
      </c>
      <c r="M637" s="93">
        <v>91074</v>
      </c>
      <c r="N637">
        <v>91074</v>
      </c>
      <c r="O637" s="94" t="s">
        <v>1440</v>
      </c>
      <c r="P637" s="88" t="s">
        <v>1440</v>
      </c>
      <c r="Q637" t="s">
        <v>1285</v>
      </c>
    </row>
    <row r="638" spans="1:17" s="88" customFormat="1" x14ac:dyDescent="0.25">
      <c r="A638" t="s">
        <v>2373</v>
      </c>
      <c r="B638" t="s">
        <v>2374</v>
      </c>
      <c r="C638" t="s">
        <v>2375</v>
      </c>
      <c r="D638" t="s">
        <v>2373</v>
      </c>
      <c r="E638" t="s">
        <v>2376</v>
      </c>
      <c r="F638" t="s">
        <v>2377</v>
      </c>
      <c r="G638" t="s">
        <v>2378</v>
      </c>
      <c r="H638" t="s">
        <v>1886</v>
      </c>
      <c r="I638" t="s">
        <v>503</v>
      </c>
      <c r="J638" t="s">
        <v>6</v>
      </c>
      <c r="K638" t="s">
        <v>367</v>
      </c>
      <c r="L638" t="s">
        <v>2379</v>
      </c>
      <c r="M638" s="93">
        <v>3.16</v>
      </c>
      <c r="N638">
        <v>3.16</v>
      </c>
      <c r="O638" s="94">
        <v>5.0599999999999996</v>
      </c>
      <c r="P638" s="88">
        <v>18.29</v>
      </c>
      <c r="Q638" t="s">
        <v>1285</v>
      </c>
    </row>
    <row r="639" spans="1:17" s="88" customFormat="1" x14ac:dyDescent="0.25">
      <c r="A639" t="s">
        <v>2373</v>
      </c>
      <c r="B639" t="s">
        <v>2374</v>
      </c>
      <c r="C639" t="s">
        <v>2375</v>
      </c>
      <c r="D639" t="s">
        <v>2373</v>
      </c>
      <c r="E639" t="s">
        <v>2376</v>
      </c>
      <c r="F639" t="s">
        <v>2377</v>
      </c>
      <c r="G639" t="s">
        <v>2378</v>
      </c>
      <c r="H639" t="s">
        <v>1886</v>
      </c>
      <c r="I639" t="s">
        <v>503</v>
      </c>
      <c r="J639" t="s">
        <v>12</v>
      </c>
      <c r="K639" t="s">
        <v>369</v>
      </c>
      <c r="L639" t="s">
        <v>2380</v>
      </c>
      <c r="M639" s="93">
        <v>2.21</v>
      </c>
      <c r="N639">
        <v>2.21</v>
      </c>
      <c r="O639" s="94">
        <v>7.4</v>
      </c>
      <c r="P639" s="88">
        <v>24.2</v>
      </c>
      <c r="Q639" t="s">
        <v>1285</v>
      </c>
    </row>
    <row r="640" spans="1:17" s="88" customFormat="1" x14ac:dyDescent="0.25">
      <c r="A640" t="s">
        <v>2373</v>
      </c>
      <c r="B640" t="s">
        <v>2374</v>
      </c>
      <c r="C640" t="s">
        <v>2375</v>
      </c>
      <c r="D640" t="s">
        <v>2373</v>
      </c>
      <c r="E640" t="s">
        <v>2376</v>
      </c>
      <c r="F640" t="s">
        <v>2377</v>
      </c>
      <c r="G640" t="s">
        <v>2378</v>
      </c>
      <c r="H640" t="s">
        <v>1886</v>
      </c>
      <c r="I640" t="s">
        <v>996</v>
      </c>
      <c r="J640" t="s">
        <v>28</v>
      </c>
      <c r="K640" t="s">
        <v>1674</v>
      </c>
      <c r="L640" t="s">
        <v>2381</v>
      </c>
      <c r="M640" s="93">
        <v>51.66</v>
      </c>
      <c r="N640">
        <v>51.66</v>
      </c>
      <c r="O640" s="94" t="s">
        <v>1440</v>
      </c>
      <c r="P640" s="88" t="s">
        <v>1440</v>
      </c>
      <c r="Q640" t="s">
        <v>1285</v>
      </c>
    </row>
    <row r="641" spans="1:17" s="88" customFormat="1" x14ac:dyDescent="0.25">
      <c r="A641" t="s">
        <v>2373</v>
      </c>
      <c r="B641" t="s">
        <v>2374</v>
      </c>
      <c r="C641" t="s">
        <v>2375</v>
      </c>
      <c r="D641" t="s">
        <v>2373</v>
      </c>
      <c r="E641" t="s">
        <v>2382</v>
      </c>
      <c r="F641" t="s">
        <v>2383</v>
      </c>
      <c r="G641" t="s">
        <v>2384</v>
      </c>
      <c r="H641" t="s">
        <v>1886</v>
      </c>
      <c r="I641" t="s">
        <v>503</v>
      </c>
      <c r="J641" t="s">
        <v>6</v>
      </c>
      <c r="K641" t="s">
        <v>367</v>
      </c>
      <c r="L641" t="s">
        <v>2385</v>
      </c>
      <c r="M641" s="93">
        <v>3.17</v>
      </c>
      <c r="N641">
        <v>3.17</v>
      </c>
      <c r="O641" s="94">
        <v>5.0599999999999996</v>
      </c>
      <c r="P641" s="88">
        <v>18.29</v>
      </c>
      <c r="Q641" t="s">
        <v>1285</v>
      </c>
    </row>
    <row r="642" spans="1:17" s="88" customFormat="1" x14ac:dyDescent="0.25">
      <c r="A642" t="s">
        <v>2386</v>
      </c>
      <c r="B642" t="s">
        <v>2387</v>
      </c>
      <c r="C642" t="s">
        <v>2388</v>
      </c>
      <c r="D642" t="s">
        <v>2386</v>
      </c>
      <c r="E642" t="s">
        <v>2389</v>
      </c>
      <c r="F642" t="s">
        <v>2390</v>
      </c>
      <c r="G642" t="s">
        <v>2391</v>
      </c>
      <c r="H642" t="s">
        <v>1886</v>
      </c>
      <c r="I642" t="s">
        <v>503</v>
      </c>
      <c r="J642" t="s">
        <v>6</v>
      </c>
      <c r="K642" t="s">
        <v>367</v>
      </c>
      <c r="L642" t="s">
        <v>2392</v>
      </c>
      <c r="M642" s="93">
        <v>3.09</v>
      </c>
      <c r="N642">
        <v>3.09</v>
      </c>
      <c r="O642" s="94">
        <v>5.0599999999999996</v>
      </c>
      <c r="P642" s="88">
        <v>18.29</v>
      </c>
      <c r="Q642" t="s">
        <v>1285</v>
      </c>
    </row>
    <row r="643" spans="1:17" s="88" customFormat="1" x14ac:dyDescent="0.25">
      <c r="A643" t="s">
        <v>2386</v>
      </c>
      <c r="B643" t="s">
        <v>2387</v>
      </c>
      <c r="C643" t="s">
        <v>2388</v>
      </c>
      <c r="D643" t="s">
        <v>2386</v>
      </c>
      <c r="E643" t="s">
        <v>2389</v>
      </c>
      <c r="F643" t="s">
        <v>2390</v>
      </c>
      <c r="G643" t="s">
        <v>2391</v>
      </c>
      <c r="H643" t="s">
        <v>1886</v>
      </c>
      <c r="I643" t="s">
        <v>503</v>
      </c>
      <c r="J643" t="s">
        <v>12</v>
      </c>
      <c r="K643" t="s">
        <v>369</v>
      </c>
      <c r="L643" t="s">
        <v>2393</v>
      </c>
      <c r="M643" s="93">
        <v>3.43</v>
      </c>
      <c r="N643">
        <v>3.43</v>
      </c>
      <c r="O643" s="94">
        <v>7.4</v>
      </c>
      <c r="P643" s="88">
        <v>24.2</v>
      </c>
      <c r="Q643" t="s">
        <v>1285</v>
      </c>
    </row>
    <row r="644" spans="1:17" s="88" customFormat="1" x14ac:dyDescent="0.25">
      <c r="A644" t="s">
        <v>2386</v>
      </c>
      <c r="B644" t="s">
        <v>2387</v>
      </c>
      <c r="C644" t="s">
        <v>2388</v>
      </c>
      <c r="D644" t="s">
        <v>2386</v>
      </c>
      <c r="E644" t="s">
        <v>2389</v>
      </c>
      <c r="F644" t="s">
        <v>2390</v>
      </c>
      <c r="G644" t="s">
        <v>2391</v>
      </c>
      <c r="H644" t="s">
        <v>1886</v>
      </c>
      <c r="I644" t="s">
        <v>503</v>
      </c>
      <c r="J644" t="s">
        <v>180</v>
      </c>
      <c r="K644" t="s">
        <v>372</v>
      </c>
      <c r="L644" t="s">
        <v>2394</v>
      </c>
      <c r="M644" s="93">
        <v>5.92</v>
      </c>
      <c r="N644">
        <v>5.92</v>
      </c>
      <c r="O644" s="94">
        <v>13.42</v>
      </c>
      <c r="P644" s="88">
        <v>48.02</v>
      </c>
      <c r="Q644" t="s">
        <v>1285</v>
      </c>
    </row>
    <row r="645" spans="1:17" s="88" customFormat="1" x14ac:dyDescent="0.25">
      <c r="A645" t="s">
        <v>2386</v>
      </c>
      <c r="B645" t="s">
        <v>2387</v>
      </c>
      <c r="C645" t="s">
        <v>2388</v>
      </c>
      <c r="D645" t="s">
        <v>2386</v>
      </c>
      <c r="E645" t="s">
        <v>2389</v>
      </c>
      <c r="F645" t="s">
        <v>2390</v>
      </c>
      <c r="G645" t="s">
        <v>2391</v>
      </c>
      <c r="H645" t="s">
        <v>1886</v>
      </c>
      <c r="I645" t="s">
        <v>503</v>
      </c>
      <c r="J645" t="s">
        <v>223</v>
      </c>
      <c r="K645" t="s">
        <v>373</v>
      </c>
      <c r="L645" t="s">
        <v>2395</v>
      </c>
      <c r="M645" s="93">
        <v>4.58</v>
      </c>
      <c r="N645">
        <v>4.58</v>
      </c>
      <c r="O645" s="94">
        <v>9.74</v>
      </c>
      <c r="P645" s="88">
        <v>34.67</v>
      </c>
      <c r="Q645" t="s">
        <v>1285</v>
      </c>
    </row>
    <row r="646" spans="1:17" s="88" customFormat="1" x14ac:dyDescent="0.25">
      <c r="A646" t="s">
        <v>2386</v>
      </c>
      <c r="B646" t="s">
        <v>2387</v>
      </c>
      <c r="C646" t="s">
        <v>2388</v>
      </c>
      <c r="D646" t="s">
        <v>2386</v>
      </c>
      <c r="E646" t="s">
        <v>2389</v>
      </c>
      <c r="F646" t="s">
        <v>2390</v>
      </c>
      <c r="G646" t="s">
        <v>2391</v>
      </c>
      <c r="H646" t="s">
        <v>1886</v>
      </c>
      <c r="I646" t="s">
        <v>996</v>
      </c>
      <c r="J646" t="s">
        <v>12</v>
      </c>
      <c r="K646" t="s">
        <v>1672</v>
      </c>
      <c r="L646" t="s">
        <v>2396</v>
      </c>
      <c r="M646" s="93">
        <v>133.68</v>
      </c>
      <c r="N646">
        <v>133.68</v>
      </c>
      <c r="O646" s="94" t="s">
        <v>1440</v>
      </c>
      <c r="P646" s="88" t="s">
        <v>1440</v>
      </c>
      <c r="Q646" t="s">
        <v>1285</v>
      </c>
    </row>
    <row r="647" spans="1:17" s="88" customFormat="1" x14ac:dyDescent="0.25">
      <c r="A647" t="s">
        <v>2386</v>
      </c>
      <c r="B647" t="s">
        <v>2387</v>
      </c>
      <c r="C647" t="s">
        <v>2388</v>
      </c>
      <c r="D647" t="s">
        <v>2386</v>
      </c>
      <c r="E647" t="s">
        <v>1888</v>
      </c>
      <c r="F647" t="s">
        <v>2084</v>
      </c>
      <c r="G647" t="s">
        <v>2397</v>
      </c>
      <c r="H647" t="s">
        <v>1886</v>
      </c>
      <c r="I647" t="s">
        <v>2084</v>
      </c>
      <c r="J647" t="s">
        <v>2086</v>
      </c>
      <c r="K647" t="s">
        <v>2087</v>
      </c>
      <c r="L647" t="s">
        <v>2088</v>
      </c>
      <c r="M647" s="93">
        <v>5.91</v>
      </c>
      <c r="N647">
        <v>5.91</v>
      </c>
      <c r="O647" s="94" t="s">
        <v>1440</v>
      </c>
      <c r="P647" s="88" t="s">
        <v>1440</v>
      </c>
      <c r="Q647" t="s">
        <v>1285</v>
      </c>
    </row>
    <row r="648" spans="1:17" s="88" customFormat="1" x14ac:dyDescent="0.25">
      <c r="A648" t="s">
        <v>2386</v>
      </c>
      <c r="B648" t="s">
        <v>2398</v>
      </c>
      <c r="C648" t="s">
        <v>2398</v>
      </c>
      <c r="D648" t="s">
        <v>2386</v>
      </c>
      <c r="E648">
        <v>8911</v>
      </c>
      <c r="F648" t="s">
        <v>2399</v>
      </c>
      <c r="G648" t="s">
        <v>2400</v>
      </c>
      <c r="H648" t="s">
        <v>1886</v>
      </c>
      <c r="I648" t="s">
        <v>180</v>
      </c>
      <c r="J648" t="s">
        <v>1547</v>
      </c>
      <c r="K648" t="s">
        <v>1548</v>
      </c>
      <c r="L648" t="s">
        <v>2401</v>
      </c>
      <c r="M648" s="93">
        <v>68.78</v>
      </c>
      <c r="N648">
        <v>68.78</v>
      </c>
      <c r="O648" s="94" t="s">
        <v>1440</v>
      </c>
      <c r="P648" s="88" t="s">
        <v>1440</v>
      </c>
      <c r="Q648" t="s">
        <v>1285</v>
      </c>
    </row>
    <row r="649" spans="1:17" s="88" customFormat="1" x14ac:dyDescent="0.25">
      <c r="A649" t="s">
        <v>2386</v>
      </c>
      <c r="B649" t="s">
        <v>2398</v>
      </c>
      <c r="C649" t="s">
        <v>2398</v>
      </c>
      <c r="D649" t="s">
        <v>2386</v>
      </c>
      <c r="E649">
        <v>8911</v>
      </c>
      <c r="F649" t="s">
        <v>2402</v>
      </c>
      <c r="G649" t="s">
        <v>2403</v>
      </c>
      <c r="H649" t="s">
        <v>1886</v>
      </c>
      <c r="I649" t="s">
        <v>180</v>
      </c>
      <c r="J649" t="s">
        <v>1547</v>
      </c>
      <c r="K649" t="s">
        <v>1548</v>
      </c>
      <c r="L649" t="s">
        <v>2404</v>
      </c>
      <c r="M649" s="93">
        <v>112.95</v>
      </c>
      <c r="N649">
        <v>112.95</v>
      </c>
      <c r="O649" s="94" t="s">
        <v>1440</v>
      </c>
      <c r="P649" s="88" t="s">
        <v>1440</v>
      </c>
      <c r="Q649" t="s">
        <v>1285</v>
      </c>
    </row>
    <row r="650" spans="1:17" s="88" customFormat="1" x14ac:dyDescent="0.25">
      <c r="A650" t="s">
        <v>2386</v>
      </c>
      <c r="B650" t="s">
        <v>2398</v>
      </c>
      <c r="C650" t="s">
        <v>2398</v>
      </c>
      <c r="D650" t="s">
        <v>2386</v>
      </c>
      <c r="E650">
        <v>8911</v>
      </c>
      <c r="F650" t="s">
        <v>2405</v>
      </c>
      <c r="G650" t="s">
        <v>2406</v>
      </c>
      <c r="H650" t="s">
        <v>1886</v>
      </c>
      <c r="I650" t="s">
        <v>180</v>
      </c>
      <c r="J650" t="s">
        <v>1547</v>
      </c>
      <c r="K650" t="s">
        <v>1548</v>
      </c>
      <c r="L650" t="s">
        <v>2407</v>
      </c>
      <c r="M650" s="93">
        <v>54.25</v>
      </c>
      <c r="N650">
        <v>54.25</v>
      </c>
      <c r="O650" s="94" t="s">
        <v>1440</v>
      </c>
      <c r="P650" s="88" t="s">
        <v>1440</v>
      </c>
      <c r="Q650" t="s">
        <v>1285</v>
      </c>
    </row>
    <row r="651" spans="1:17" s="88" customFormat="1" x14ac:dyDescent="0.25">
      <c r="A651" t="s">
        <v>2386</v>
      </c>
      <c r="B651" t="s">
        <v>2408</v>
      </c>
      <c r="C651" t="s">
        <v>2408</v>
      </c>
      <c r="D651" t="s">
        <v>2386</v>
      </c>
      <c r="E651">
        <v>8911</v>
      </c>
      <c r="F651" t="s">
        <v>2405</v>
      </c>
      <c r="G651" t="s">
        <v>2406</v>
      </c>
      <c r="H651" t="s">
        <v>1886</v>
      </c>
      <c r="I651" t="s">
        <v>180</v>
      </c>
      <c r="J651" t="s">
        <v>1547</v>
      </c>
      <c r="K651" t="s">
        <v>1548</v>
      </c>
      <c r="L651" t="s">
        <v>2407</v>
      </c>
      <c r="M651" s="93">
        <v>53.7</v>
      </c>
      <c r="N651">
        <v>53.7</v>
      </c>
      <c r="O651" s="94" t="s">
        <v>1440</v>
      </c>
      <c r="P651" s="88" t="s">
        <v>1440</v>
      </c>
      <c r="Q651" t="s">
        <v>1285</v>
      </c>
    </row>
    <row r="652" spans="1:17" s="88" customFormat="1" x14ac:dyDescent="0.25">
      <c r="A652" t="s">
        <v>2386</v>
      </c>
      <c r="B652" t="s">
        <v>2387</v>
      </c>
      <c r="C652" t="s">
        <v>2409</v>
      </c>
      <c r="D652" t="s">
        <v>2386</v>
      </c>
      <c r="E652" t="s">
        <v>2410</v>
      </c>
      <c r="F652" t="s">
        <v>2411</v>
      </c>
      <c r="G652" t="s">
        <v>2412</v>
      </c>
      <c r="H652" t="s">
        <v>1886</v>
      </c>
      <c r="I652" t="s">
        <v>503</v>
      </c>
      <c r="J652" t="s">
        <v>6</v>
      </c>
      <c r="K652" t="s">
        <v>367</v>
      </c>
      <c r="L652" t="s">
        <v>2413</v>
      </c>
      <c r="M652" s="93">
        <v>2.09</v>
      </c>
      <c r="N652">
        <v>2.09</v>
      </c>
      <c r="O652" s="94">
        <v>5.0599999999999996</v>
      </c>
      <c r="P652" s="88">
        <v>18.29</v>
      </c>
      <c r="Q652" t="s">
        <v>1285</v>
      </c>
    </row>
    <row r="653" spans="1:17" s="88" customFormat="1" x14ac:dyDescent="0.25">
      <c r="A653" t="s">
        <v>2386</v>
      </c>
      <c r="B653" t="s">
        <v>2387</v>
      </c>
      <c r="C653" t="s">
        <v>2409</v>
      </c>
      <c r="D653" t="s">
        <v>2386</v>
      </c>
      <c r="E653" t="s">
        <v>2410</v>
      </c>
      <c r="F653" t="s">
        <v>2411</v>
      </c>
      <c r="G653" t="s">
        <v>2412</v>
      </c>
      <c r="H653" t="s">
        <v>1886</v>
      </c>
      <c r="I653" t="s">
        <v>503</v>
      </c>
      <c r="J653" t="s">
        <v>12</v>
      </c>
      <c r="K653" t="s">
        <v>369</v>
      </c>
      <c r="L653" t="s">
        <v>2414</v>
      </c>
      <c r="M653" s="93">
        <v>3.5</v>
      </c>
      <c r="N653">
        <v>3.5</v>
      </c>
      <c r="O653" s="94">
        <v>7.4</v>
      </c>
      <c r="P653" s="88">
        <v>24.2</v>
      </c>
      <c r="Q653" t="s">
        <v>1285</v>
      </c>
    </row>
    <row r="654" spans="1:17" s="88" customFormat="1" x14ac:dyDescent="0.25">
      <c r="A654" t="s">
        <v>2386</v>
      </c>
      <c r="B654" t="s">
        <v>2387</v>
      </c>
      <c r="C654" t="s">
        <v>2409</v>
      </c>
      <c r="D654" t="s">
        <v>2386</v>
      </c>
      <c r="E654" t="s">
        <v>2410</v>
      </c>
      <c r="F654" t="s">
        <v>2411</v>
      </c>
      <c r="G654" t="s">
        <v>2412</v>
      </c>
      <c r="H654" t="s">
        <v>1886</v>
      </c>
      <c r="I654" t="s">
        <v>503</v>
      </c>
      <c r="J654" t="s">
        <v>180</v>
      </c>
      <c r="K654" t="s">
        <v>372</v>
      </c>
      <c r="L654" t="s">
        <v>2415</v>
      </c>
      <c r="M654" s="93">
        <v>4.9400000000000004</v>
      </c>
      <c r="N654">
        <v>4.9400000000000004</v>
      </c>
      <c r="O654" s="94">
        <v>13.42</v>
      </c>
      <c r="P654" s="88">
        <v>48.02</v>
      </c>
      <c r="Q654" t="s">
        <v>1285</v>
      </c>
    </row>
    <row r="655" spans="1:17" s="88" customFormat="1" x14ac:dyDescent="0.25">
      <c r="A655" t="s">
        <v>2386</v>
      </c>
      <c r="B655" t="s">
        <v>2387</v>
      </c>
      <c r="C655" t="s">
        <v>2409</v>
      </c>
      <c r="D655" t="s">
        <v>2386</v>
      </c>
      <c r="E655" t="s">
        <v>2410</v>
      </c>
      <c r="F655" t="s">
        <v>2411</v>
      </c>
      <c r="G655" t="s">
        <v>2412</v>
      </c>
      <c r="H655" t="s">
        <v>1886</v>
      </c>
      <c r="I655" t="s">
        <v>503</v>
      </c>
      <c r="J655" t="s">
        <v>223</v>
      </c>
      <c r="K655" t="s">
        <v>373</v>
      </c>
      <c r="L655" t="s">
        <v>2416</v>
      </c>
      <c r="M655" s="93">
        <v>3.98</v>
      </c>
      <c r="N655">
        <v>3.98</v>
      </c>
      <c r="O655" s="94">
        <v>9.74</v>
      </c>
      <c r="P655" s="88">
        <v>34.67</v>
      </c>
      <c r="Q655" t="s">
        <v>1285</v>
      </c>
    </row>
    <row r="656" spans="1:17" s="88" customFormat="1" x14ac:dyDescent="0.25">
      <c r="A656" t="s">
        <v>2386</v>
      </c>
      <c r="B656" t="s">
        <v>2387</v>
      </c>
      <c r="C656" t="s">
        <v>2409</v>
      </c>
      <c r="D656" t="s">
        <v>2386</v>
      </c>
      <c r="E656" t="s">
        <v>2410</v>
      </c>
      <c r="F656" t="s">
        <v>2411</v>
      </c>
      <c r="G656" t="s">
        <v>2412</v>
      </c>
      <c r="H656" t="s">
        <v>1886</v>
      </c>
      <c r="I656" t="s">
        <v>996</v>
      </c>
      <c r="J656" t="s">
        <v>12</v>
      </c>
      <c r="K656" t="s">
        <v>1672</v>
      </c>
      <c r="L656" t="s">
        <v>2417</v>
      </c>
      <c r="M656" s="93">
        <v>162.94999999999999</v>
      </c>
      <c r="N656">
        <v>162.94999999999999</v>
      </c>
      <c r="O656" s="94" t="s">
        <v>1440</v>
      </c>
      <c r="P656" s="88" t="s">
        <v>1440</v>
      </c>
      <c r="Q656" t="s">
        <v>1285</v>
      </c>
    </row>
    <row r="657" spans="1:17" s="88" customFormat="1" x14ac:dyDescent="0.25">
      <c r="A657" t="s">
        <v>2386</v>
      </c>
      <c r="B657" t="s">
        <v>2387</v>
      </c>
      <c r="C657" t="s">
        <v>2409</v>
      </c>
      <c r="D657" t="s">
        <v>2386</v>
      </c>
      <c r="E657" t="s">
        <v>2410</v>
      </c>
      <c r="F657" t="s">
        <v>2411</v>
      </c>
      <c r="G657" t="s">
        <v>2412</v>
      </c>
      <c r="H657" t="s">
        <v>1886</v>
      </c>
      <c r="I657" t="s">
        <v>996</v>
      </c>
      <c r="J657" t="s">
        <v>28</v>
      </c>
      <c r="K657" t="s">
        <v>1674</v>
      </c>
      <c r="L657" t="s">
        <v>2418</v>
      </c>
      <c r="M657" s="93">
        <v>162.94999999999999</v>
      </c>
      <c r="N657">
        <v>162.94999999999999</v>
      </c>
      <c r="O657" s="94" t="s">
        <v>1440</v>
      </c>
      <c r="P657" s="88" t="s">
        <v>1440</v>
      </c>
      <c r="Q657" t="s">
        <v>1285</v>
      </c>
    </row>
    <row r="658" spans="1:17" s="88" customFormat="1" x14ac:dyDescent="0.25">
      <c r="A658" t="s">
        <v>2386</v>
      </c>
      <c r="B658" t="s">
        <v>2387</v>
      </c>
      <c r="C658" t="s">
        <v>2409</v>
      </c>
      <c r="D658" t="s">
        <v>2386</v>
      </c>
      <c r="E658" t="s">
        <v>2410</v>
      </c>
      <c r="F658" t="s">
        <v>2411</v>
      </c>
      <c r="G658" t="s">
        <v>2419</v>
      </c>
      <c r="H658" t="s">
        <v>1886</v>
      </c>
      <c r="I658" t="s">
        <v>996</v>
      </c>
      <c r="J658" t="s">
        <v>12</v>
      </c>
      <c r="K658" t="s">
        <v>1672</v>
      </c>
      <c r="L658" t="s">
        <v>2417</v>
      </c>
      <c r="M658" s="93">
        <v>162.94999999999999</v>
      </c>
      <c r="N658">
        <v>162.94999999999999</v>
      </c>
      <c r="O658" s="94" t="s">
        <v>1440</v>
      </c>
      <c r="P658" s="88" t="s">
        <v>1440</v>
      </c>
      <c r="Q658" t="s">
        <v>1285</v>
      </c>
    </row>
    <row r="659" spans="1:17" s="88" customFormat="1" x14ac:dyDescent="0.25">
      <c r="A659" t="s">
        <v>2386</v>
      </c>
      <c r="B659" t="s">
        <v>2387</v>
      </c>
      <c r="C659" t="s">
        <v>2409</v>
      </c>
      <c r="D659" t="s">
        <v>2386</v>
      </c>
      <c r="E659" t="s">
        <v>2410</v>
      </c>
      <c r="F659" t="s">
        <v>2411</v>
      </c>
      <c r="G659" t="s">
        <v>2420</v>
      </c>
      <c r="H659" t="s">
        <v>1886</v>
      </c>
      <c r="I659" t="s">
        <v>996</v>
      </c>
      <c r="J659" t="s">
        <v>12</v>
      </c>
      <c r="K659" t="s">
        <v>1672</v>
      </c>
      <c r="L659" t="s">
        <v>2417</v>
      </c>
      <c r="M659" s="93">
        <v>162.94999999999999</v>
      </c>
      <c r="N659">
        <v>162.94999999999999</v>
      </c>
      <c r="O659" s="94" t="s">
        <v>1440</v>
      </c>
      <c r="P659" s="88" t="s">
        <v>1440</v>
      </c>
      <c r="Q659" t="s">
        <v>1285</v>
      </c>
    </row>
    <row r="660" spans="1:17" s="88" customFormat="1" x14ac:dyDescent="0.25">
      <c r="A660" t="s">
        <v>2386</v>
      </c>
      <c r="B660" t="s">
        <v>2421</v>
      </c>
      <c r="C660" t="s">
        <v>2421</v>
      </c>
      <c r="D660" t="s">
        <v>2386</v>
      </c>
      <c r="E660" t="s">
        <v>2422</v>
      </c>
      <c r="F660" t="s">
        <v>2423</v>
      </c>
      <c r="G660" t="s">
        <v>2424</v>
      </c>
      <c r="H660" t="s">
        <v>1886</v>
      </c>
      <c r="I660" t="s">
        <v>503</v>
      </c>
      <c r="J660" t="s">
        <v>6</v>
      </c>
      <c r="K660" t="s">
        <v>367</v>
      </c>
      <c r="L660" t="s">
        <v>2425</v>
      </c>
      <c r="M660" s="93">
        <v>4.99</v>
      </c>
      <c r="N660">
        <v>4.99</v>
      </c>
      <c r="O660" s="94">
        <v>5.0599999999999996</v>
      </c>
      <c r="P660" s="88">
        <v>18.29</v>
      </c>
      <c r="Q660">
        <v>0</v>
      </c>
    </row>
    <row r="661" spans="1:17" s="88" customFormat="1" x14ac:dyDescent="0.25">
      <c r="A661" t="s">
        <v>2386</v>
      </c>
      <c r="B661" t="s">
        <v>2421</v>
      </c>
      <c r="C661" t="s">
        <v>2421</v>
      </c>
      <c r="D661" t="s">
        <v>2386</v>
      </c>
      <c r="E661" t="s">
        <v>2422</v>
      </c>
      <c r="F661" t="s">
        <v>2423</v>
      </c>
      <c r="G661" t="s">
        <v>2424</v>
      </c>
      <c r="H661" t="s">
        <v>1886</v>
      </c>
      <c r="I661" t="s">
        <v>503</v>
      </c>
      <c r="J661" t="s">
        <v>12</v>
      </c>
      <c r="K661" t="s">
        <v>369</v>
      </c>
      <c r="L661" t="s">
        <v>2426</v>
      </c>
      <c r="M661" s="93">
        <v>4.99</v>
      </c>
      <c r="N661">
        <v>4.99</v>
      </c>
      <c r="O661" s="94">
        <v>7.4</v>
      </c>
      <c r="P661" s="88">
        <v>24.2</v>
      </c>
      <c r="Q661">
        <v>0</v>
      </c>
    </row>
    <row r="662" spans="1:17" s="88" customFormat="1" x14ac:dyDescent="0.25">
      <c r="A662" t="s">
        <v>2386</v>
      </c>
      <c r="B662" t="s">
        <v>2421</v>
      </c>
      <c r="C662" t="s">
        <v>2421</v>
      </c>
      <c r="D662" t="s">
        <v>2386</v>
      </c>
      <c r="E662" t="s">
        <v>2422</v>
      </c>
      <c r="F662" t="s">
        <v>2423</v>
      </c>
      <c r="G662" t="s">
        <v>2424</v>
      </c>
      <c r="H662" t="s">
        <v>1886</v>
      </c>
      <c r="I662" t="s">
        <v>503</v>
      </c>
      <c r="J662" t="s">
        <v>180</v>
      </c>
      <c r="K662" t="s">
        <v>372</v>
      </c>
      <c r="L662" t="s">
        <v>2427</v>
      </c>
      <c r="M662" s="93">
        <v>4.99</v>
      </c>
      <c r="N662">
        <v>4.99</v>
      </c>
      <c r="O662" s="94">
        <v>13.42</v>
      </c>
      <c r="P662" s="88">
        <v>48.02</v>
      </c>
      <c r="Q662">
        <v>0</v>
      </c>
    </row>
    <row r="663" spans="1:17" s="88" customFormat="1" x14ac:dyDescent="0.25">
      <c r="A663" t="s">
        <v>2386</v>
      </c>
      <c r="B663" t="s">
        <v>2421</v>
      </c>
      <c r="C663" t="s">
        <v>2421</v>
      </c>
      <c r="D663" t="s">
        <v>2386</v>
      </c>
      <c r="E663" t="s">
        <v>2422</v>
      </c>
      <c r="F663" t="s">
        <v>2423</v>
      </c>
      <c r="G663" t="s">
        <v>2424</v>
      </c>
      <c r="H663" t="s">
        <v>1886</v>
      </c>
      <c r="I663" t="s">
        <v>503</v>
      </c>
      <c r="J663" t="s">
        <v>223</v>
      </c>
      <c r="K663" t="s">
        <v>373</v>
      </c>
      <c r="L663" t="s">
        <v>2428</v>
      </c>
      <c r="M663" s="93">
        <v>4.99</v>
      </c>
      <c r="N663">
        <v>4.99</v>
      </c>
      <c r="O663" s="94">
        <v>9.74</v>
      </c>
      <c r="P663" s="88">
        <v>34.67</v>
      </c>
      <c r="Q663">
        <v>0</v>
      </c>
    </row>
    <row r="664" spans="1:17" s="88" customFormat="1" x14ac:dyDescent="0.25">
      <c r="A664" t="s">
        <v>2386</v>
      </c>
      <c r="B664" t="s">
        <v>2387</v>
      </c>
      <c r="C664" t="s">
        <v>2429</v>
      </c>
      <c r="D664" t="s">
        <v>2386</v>
      </c>
      <c r="E664" t="s">
        <v>2430</v>
      </c>
      <c r="F664" t="s">
        <v>1888</v>
      </c>
      <c r="G664" t="s">
        <v>2431</v>
      </c>
      <c r="H664" t="s">
        <v>1886</v>
      </c>
      <c r="I664" t="s">
        <v>996</v>
      </c>
      <c r="J664" t="s">
        <v>12</v>
      </c>
      <c r="K664" t="s">
        <v>1672</v>
      </c>
      <c r="L664" t="s">
        <v>1988</v>
      </c>
      <c r="M664" s="93">
        <v>94.65</v>
      </c>
      <c r="N664">
        <v>94.65</v>
      </c>
      <c r="O664" s="94" t="s">
        <v>1440</v>
      </c>
      <c r="P664" s="88" t="s">
        <v>1440</v>
      </c>
      <c r="Q664" t="s">
        <v>1285</v>
      </c>
    </row>
    <row r="665" spans="1:17" s="88" customFormat="1" x14ac:dyDescent="0.25">
      <c r="A665" t="s">
        <v>2386</v>
      </c>
      <c r="B665" t="s">
        <v>2387</v>
      </c>
      <c r="C665" t="s">
        <v>2432</v>
      </c>
      <c r="D665" t="s">
        <v>2386</v>
      </c>
      <c r="E665">
        <v>8911</v>
      </c>
      <c r="F665">
        <v>89114</v>
      </c>
      <c r="G665" t="s">
        <v>2433</v>
      </c>
      <c r="H665" t="s">
        <v>1886</v>
      </c>
      <c r="I665" t="s">
        <v>503</v>
      </c>
      <c r="J665" t="s">
        <v>6</v>
      </c>
      <c r="K665" t="s">
        <v>367</v>
      </c>
      <c r="L665" t="s">
        <v>2434</v>
      </c>
      <c r="M665" s="93">
        <v>2.35</v>
      </c>
      <c r="N665">
        <v>2.35</v>
      </c>
      <c r="O665" s="94">
        <v>5.0599999999999996</v>
      </c>
      <c r="P665" s="88">
        <v>18.29</v>
      </c>
      <c r="Q665" t="s">
        <v>1285</v>
      </c>
    </row>
    <row r="666" spans="1:17" s="88" customFormat="1" x14ac:dyDescent="0.25">
      <c r="A666" t="s">
        <v>2386</v>
      </c>
      <c r="B666" t="s">
        <v>2387</v>
      </c>
      <c r="C666" t="s">
        <v>2432</v>
      </c>
      <c r="D666" t="s">
        <v>2386</v>
      </c>
      <c r="E666">
        <v>8911</v>
      </c>
      <c r="F666">
        <v>89114</v>
      </c>
      <c r="G666" t="s">
        <v>2433</v>
      </c>
      <c r="H666" t="s">
        <v>1886</v>
      </c>
      <c r="I666" t="s">
        <v>503</v>
      </c>
      <c r="J666" t="s">
        <v>12</v>
      </c>
      <c r="K666" t="s">
        <v>369</v>
      </c>
      <c r="L666" t="s">
        <v>2435</v>
      </c>
      <c r="M666" s="93">
        <v>3.19</v>
      </c>
      <c r="N666">
        <v>3.19</v>
      </c>
      <c r="O666" s="94">
        <v>7.4</v>
      </c>
      <c r="P666" s="88">
        <v>24.2</v>
      </c>
      <c r="Q666" t="s">
        <v>1285</v>
      </c>
    </row>
    <row r="667" spans="1:17" s="88" customFormat="1" x14ac:dyDescent="0.25">
      <c r="A667" t="s">
        <v>2386</v>
      </c>
      <c r="B667" t="s">
        <v>2387</v>
      </c>
      <c r="C667" t="s">
        <v>2432</v>
      </c>
      <c r="D667" t="s">
        <v>2386</v>
      </c>
      <c r="E667">
        <v>8911</v>
      </c>
      <c r="F667">
        <v>89114</v>
      </c>
      <c r="G667" t="s">
        <v>2433</v>
      </c>
      <c r="H667" t="s">
        <v>1886</v>
      </c>
      <c r="I667" t="s">
        <v>503</v>
      </c>
      <c r="J667" t="s">
        <v>180</v>
      </c>
      <c r="K667" t="s">
        <v>372</v>
      </c>
      <c r="L667" t="s">
        <v>2436</v>
      </c>
      <c r="M667" s="93">
        <v>5.25</v>
      </c>
      <c r="N667">
        <v>5.25</v>
      </c>
      <c r="O667" s="94">
        <v>13.42</v>
      </c>
      <c r="P667" s="88">
        <v>48.02</v>
      </c>
      <c r="Q667" t="s">
        <v>1285</v>
      </c>
    </row>
    <row r="668" spans="1:17" s="88" customFormat="1" x14ac:dyDescent="0.25">
      <c r="A668" t="s">
        <v>2386</v>
      </c>
      <c r="B668" t="s">
        <v>2387</v>
      </c>
      <c r="C668" t="s">
        <v>2432</v>
      </c>
      <c r="D668" t="s">
        <v>2386</v>
      </c>
      <c r="E668">
        <v>8911</v>
      </c>
      <c r="F668">
        <v>89114</v>
      </c>
      <c r="G668" t="s">
        <v>2433</v>
      </c>
      <c r="H668" t="s">
        <v>1886</v>
      </c>
      <c r="I668" t="s">
        <v>503</v>
      </c>
      <c r="J668" t="s">
        <v>223</v>
      </c>
      <c r="K668" t="s">
        <v>373</v>
      </c>
      <c r="L668" t="s">
        <v>2437</v>
      </c>
      <c r="M668" s="93">
        <v>3.83</v>
      </c>
      <c r="N668">
        <v>3.83</v>
      </c>
      <c r="O668" s="94">
        <v>9.74</v>
      </c>
      <c r="P668" s="88">
        <v>34.67</v>
      </c>
      <c r="Q668" t="s">
        <v>1285</v>
      </c>
    </row>
    <row r="669" spans="1:17" s="88" customFormat="1" x14ac:dyDescent="0.25">
      <c r="A669" t="s">
        <v>2386</v>
      </c>
      <c r="B669" t="s">
        <v>2387</v>
      </c>
      <c r="C669" t="s">
        <v>2432</v>
      </c>
      <c r="D669" t="s">
        <v>2386</v>
      </c>
      <c r="E669">
        <v>8911</v>
      </c>
      <c r="F669" t="s">
        <v>1893</v>
      </c>
      <c r="G669" t="s">
        <v>2438</v>
      </c>
      <c r="H669" t="s">
        <v>1886</v>
      </c>
      <c r="I669" t="s">
        <v>503</v>
      </c>
      <c r="J669" t="s">
        <v>6</v>
      </c>
      <c r="K669" t="s">
        <v>367</v>
      </c>
      <c r="L669" t="s">
        <v>2439</v>
      </c>
      <c r="M669" s="93">
        <v>3</v>
      </c>
      <c r="N669">
        <v>3</v>
      </c>
      <c r="O669" s="94">
        <v>5.0599999999999996</v>
      </c>
      <c r="P669" s="88">
        <v>18.29</v>
      </c>
      <c r="Q669" t="s">
        <v>1285</v>
      </c>
    </row>
    <row r="670" spans="1:17" s="88" customFormat="1" x14ac:dyDescent="0.25">
      <c r="A670" t="s">
        <v>2386</v>
      </c>
      <c r="B670" t="s">
        <v>2387</v>
      </c>
      <c r="C670" t="s">
        <v>2432</v>
      </c>
      <c r="D670" t="s">
        <v>2386</v>
      </c>
      <c r="E670">
        <v>8911</v>
      </c>
      <c r="F670" t="s">
        <v>1893</v>
      </c>
      <c r="G670" t="s">
        <v>2440</v>
      </c>
      <c r="H670" t="s">
        <v>1886</v>
      </c>
      <c r="I670" t="s">
        <v>503</v>
      </c>
      <c r="J670" t="s">
        <v>12</v>
      </c>
      <c r="K670" t="s">
        <v>369</v>
      </c>
      <c r="L670" t="s">
        <v>2441</v>
      </c>
      <c r="M670" s="93">
        <v>4</v>
      </c>
      <c r="N670">
        <v>4</v>
      </c>
      <c r="O670" s="94">
        <v>7.4</v>
      </c>
      <c r="P670" s="88">
        <v>24.2</v>
      </c>
      <c r="Q670" t="s">
        <v>1285</v>
      </c>
    </row>
    <row r="671" spans="1:17" s="88" customFormat="1" x14ac:dyDescent="0.25">
      <c r="A671" t="s">
        <v>2386</v>
      </c>
      <c r="B671" t="s">
        <v>2387</v>
      </c>
      <c r="C671" t="s">
        <v>2432</v>
      </c>
      <c r="D671" t="s">
        <v>2386</v>
      </c>
      <c r="E671">
        <v>8911</v>
      </c>
      <c r="F671" t="s">
        <v>1893</v>
      </c>
      <c r="G671" t="s">
        <v>2440</v>
      </c>
      <c r="H671" t="s">
        <v>1886</v>
      </c>
      <c r="I671" t="s">
        <v>503</v>
      </c>
      <c r="J671" t="s">
        <v>180</v>
      </c>
      <c r="K671" t="s">
        <v>372</v>
      </c>
      <c r="L671" t="s">
        <v>2442</v>
      </c>
      <c r="M671" s="93">
        <v>5.25</v>
      </c>
      <c r="N671">
        <v>5.25</v>
      </c>
      <c r="O671" s="94">
        <v>13.42</v>
      </c>
      <c r="P671" s="88">
        <v>48.02</v>
      </c>
      <c r="Q671" t="s">
        <v>1285</v>
      </c>
    </row>
    <row r="672" spans="1:17" s="88" customFormat="1" x14ac:dyDescent="0.25">
      <c r="A672" t="s">
        <v>2386</v>
      </c>
      <c r="B672" t="s">
        <v>2387</v>
      </c>
      <c r="C672" t="s">
        <v>2432</v>
      </c>
      <c r="D672" t="s">
        <v>2386</v>
      </c>
      <c r="E672">
        <v>8911</v>
      </c>
      <c r="F672" t="s">
        <v>1893</v>
      </c>
      <c r="G672" t="s">
        <v>2440</v>
      </c>
      <c r="H672" t="s">
        <v>1886</v>
      </c>
      <c r="I672" t="s">
        <v>503</v>
      </c>
      <c r="J672" t="s">
        <v>223</v>
      </c>
      <c r="K672" t="s">
        <v>373</v>
      </c>
      <c r="L672" t="s">
        <v>2443</v>
      </c>
      <c r="M672" s="93">
        <v>4</v>
      </c>
      <c r="N672">
        <v>4</v>
      </c>
      <c r="O672" s="94">
        <v>9.74</v>
      </c>
      <c r="P672" s="88">
        <v>34.67</v>
      </c>
      <c r="Q672" t="s">
        <v>1285</v>
      </c>
    </row>
    <row r="673" spans="1:17" s="88" customFormat="1" x14ac:dyDescent="0.25">
      <c r="A673" t="s">
        <v>2386</v>
      </c>
      <c r="B673" t="s">
        <v>2387</v>
      </c>
      <c r="C673" t="s">
        <v>2432</v>
      </c>
      <c r="D673" t="s">
        <v>2386</v>
      </c>
      <c r="E673">
        <v>8911</v>
      </c>
      <c r="F673" t="s">
        <v>1893</v>
      </c>
      <c r="G673" t="s">
        <v>2440</v>
      </c>
      <c r="H673" t="s">
        <v>1886</v>
      </c>
      <c r="I673" t="s">
        <v>180</v>
      </c>
      <c r="J673" t="s">
        <v>1547</v>
      </c>
      <c r="K673" t="s">
        <v>1548</v>
      </c>
      <c r="L673" t="s">
        <v>1895</v>
      </c>
      <c r="M673" s="93">
        <v>54.64</v>
      </c>
      <c r="N673">
        <v>54.64</v>
      </c>
      <c r="O673" s="94" t="s">
        <v>1440</v>
      </c>
      <c r="P673" s="88" t="s">
        <v>1440</v>
      </c>
      <c r="Q673" t="s">
        <v>1285</v>
      </c>
    </row>
    <row r="674" spans="1:17" s="88" customFormat="1" x14ac:dyDescent="0.25">
      <c r="A674" t="s">
        <v>2386</v>
      </c>
      <c r="B674" t="s">
        <v>2387</v>
      </c>
      <c r="C674" t="s">
        <v>2432</v>
      </c>
      <c r="D674" t="s">
        <v>2386</v>
      </c>
      <c r="E674">
        <v>8911</v>
      </c>
      <c r="F674" t="s">
        <v>2444</v>
      </c>
      <c r="G674" t="s">
        <v>2445</v>
      </c>
      <c r="H674" t="s">
        <v>1886</v>
      </c>
      <c r="I674" t="s">
        <v>503</v>
      </c>
      <c r="J674" t="s">
        <v>6</v>
      </c>
      <c r="K674" t="s">
        <v>367</v>
      </c>
      <c r="L674" t="s">
        <v>2446</v>
      </c>
      <c r="M674" s="93">
        <v>3.3</v>
      </c>
      <c r="N674">
        <v>3.3</v>
      </c>
      <c r="O674" s="94">
        <v>5.0599999999999996</v>
      </c>
      <c r="P674" s="88">
        <v>18.29</v>
      </c>
      <c r="Q674" t="s">
        <v>1285</v>
      </c>
    </row>
    <row r="675" spans="1:17" s="88" customFormat="1" x14ac:dyDescent="0.25">
      <c r="A675" t="s">
        <v>2386</v>
      </c>
      <c r="B675" t="s">
        <v>2387</v>
      </c>
      <c r="C675" t="s">
        <v>2432</v>
      </c>
      <c r="D675" t="s">
        <v>2386</v>
      </c>
      <c r="E675">
        <v>8911</v>
      </c>
      <c r="F675" t="s">
        <v>2444</v>
      </c>
      <c r="G675" t="s">
        <v>2445</v>
      </c>
      <c r="H675" t="s">
        <v>1886</v>
      </c>
      <c r="I675" t="s">
        <v>503</v>
      </c>
      <c r="J675" t="s">
        <v>12</v>
      </c>
      <c r="K675" t="s">
        <v>369</v>
      </c>
      <c r="L675" t="s">
        <v>2447</v>
      </c>
      <c r="M675" s="93">
        <v>4.1500000000000004</v>
      </c>
      <c r="N675">
        <v>4.1500000000000004</v>
      </c>
      <c r="O675" s="94">
        <v>7.4</v>
      </c>
      <c r="P675" s="88">
        <v>24.2</v>
      </c>
      <c r="Q675" t="s">
        <v>1285</v>
      </c>
    </row>
    <row r="676" spans="1:17" s="88" customFormat="1" x14ac:dyDescent="0.25">
      <c r="A676" t="s">
        <v>2386</v>
      </c>
      <c r="B676" t="s">
        <v>2387</v>
      </c>
      <c r="C676" t="s">
        <v>2432</v>
      </c>
      <c r="D676" t="s">
        <v>2386</v>
      </c>
      <c r="E676">
        <v>8911</v>
      </c>
      <c r="F676" t="s">
        <v>2444</v>
      </c>
      <c r="G676" t="s">
        <v>2445</v>
      </c>
      <c r="H676" t="s">
        <v>1886</v>
      </c>
      <c r="I676" t="s">
        <v>503</v>
      </c>
      <c r="J676" t="s">
        <v>223</v>
      </c>
      <c r="K676" t="s">
        <v>373</v>
      </c>
      <c r="L676" t="s">
        <v>2448</v>
      </c>
      <c r="M676" s="93">
        <v>4.54</v>
      </c>
      <c r="N676">
        <v>4.54</v>
      </c>
      <c r="O676" s="94">
        <v>9.74</v>
      </c>
      <c r="P676" s="88">
        <v>34.67</v>
      </c>
      <c r="Q676" t="s">
        <v>1285</v>
      </c>
    </row>
    <row r="677" spans="1:17" s="88" customFormat="1" x14ac:dyDescent="0.25">
      <c r="A677" t="s">
        <v>2386</v>
      </c>
      <c r="B677" t="s">
        <v>2387</v>
      </c>
      <c r="C677" t="s">
        <v>2432</v>
      </c>
      <c r="D677" t="s">
        <v>2386</v>
      </c>
      <c r="E677">
        <v>8911</v>
      </c>
      <c r="F677" t="s">
        <v>2444</v>
      </c>
      <c r="G677" t="s">
        <v>2445</v>
      </c>
      <c r="H677" t="s">
        <v>1886</v>
      </c>
      <c r="I677" t="s">
        <v>180</v>
      </c>
      <c r="J677" t="s">
        <v>1547</v>
      </c>
      <c r="K677" t="s">
        <v>1548</v>
      </c>
      <c r="L677" t="s">
        <v>2449</v>
      </c>
      <c r="M677" s="93">
        <v>54.64</v>
      </c>
      <c r="N677">
        <v>54.64</v>
      </c>
      <c r="O677" s="94" t="s">
        <v>1440</v>
      </c>
      <c r="P677" s="88" t="s">
        <v>1440</v>
      </c>
      <c r="Q677" t="s">
        <v>1285</v>
      </c>
    </row>
    <row r="678" spans="1:17" s="88" customFormat="1" x14ac:dyDescent="0.25">
      <c r="A678" t="s">
        <v>2386</v>
      </c>
      <c r="B678" t="s">
        <v>2387</v>
      </c>
      <c r="C678" t="s">
        <v>2432</v>
      </c>
      <c r="D678" t="s">
        <v>2386</v>
      </c>
      <c r="E678">
        <v>8911</v>
      </c>
      <c r="F678" t="s">
        <v>2450</v>
      </c>
      <c r="G678" t="s">
        <v>2451</v>
      </c>
      <c r="H678" t="s">
        <v>1886</v>
      </c>
      <c r="I678" t="s">
        <v>503</v>
      </c>
      <c r="J678" t="s">
        <v>6</v>
      </c>
      <c r="K678" t="s">
        <v>367</v>
      </c>
      <c r="L678" t="s">
        <v>2452</v>
      </c>
      <c r="M678" s="93">
        <v>2.4500000000000002</v>
      </c>
      <c r="N678">
        <v>2.4500000000000002</v>
      </c>
      <c r="O678" s="94">
        <v>5.0599999999999996</v>
      </c>
      <c r="P678" s="88">
        <v>18.29</v>
      </c>
      <c r="Q678" t="s">
        <v>1285</v>
      </c>
    </row>
    <row r="679" spans="1:17" s="88" customFormat="1" x14ac:dyDescent="0.25">
      <c r="A679" t="s">
        <v>2386</v>
      </c>
      <c r="B679" t="s">
        <v>2387</v>
      </c>
      <c r="C679" t="s">
        <v>2432</v>
      </c>
      <c r="D679" t="s">
        <v>2386</v>
      </c>
      <c r="E679">
        <v>8911</v>
      </c>
      <c r="F679" t="s">
        <v>2450</v>
      </c>
      <c r="G679" t="s">
        <v>2451</v>
      </c>
      <c r="H679" t="s">
        <v>1886</v>
      </c>
      <c r="I679" t="s">
        <v>503</v>
      </c>
      <c r="J679" t="s">
        <v>12</v>
      </c>
      <c r="K679" t="s">
        <v>369</v>
      </c>
      <c r="L679" t="s">
        <v>2453</v>
      </c>
      <c r="M679" s="93">
        <v>3.19</v>
      </c>
      <c r="N679">
        <v>3.19</v>
      </c>
      <c r="O679" s="94">
        <v>7.4</v>
      </c>
      <c r="P679" s="88">
        <v>24.2</v>
      </c>
      <c r="Q679" t="s">
        <v>1285</v>
      </c>
    </row>
    <row r="680" spans="1:17" s="88" customFormat="1" x14ac:dyDescent="0.25">
      <c r="A680" t="s">
        <v>2386</v>
      </c>
      <c r="B680" t="s">
        <v>2387</v>
      </c>
      <c r="C680" t="s">
        <v>2432</v>
      </c>
      <c r="D680" t="s">
        <v>2386</v>
      </c>
      <c r="E680">
        <v>8911</v>
      </c>
      <c r="F680" t="s">
        <v>2450</v>
      </c>
      <c r="G680" t="s">
        <v>2451</v>
      </c>
      <c r="H680" t="s">
        <v>1886</v>
      </c>
      <c r="I680" t="s">
        <v>503</v>
      </c>
      <c r="J680" t="s">
        <v>223</v>
      </c>
      <c r="K680" t="s">
        <v>373</v>
      </c>
      <c r="L680" t="s">
        <v>2454</v>
      </c>
      <c r="M680" s="93">
        <v>4.3</v>
      </c>
      <c r="N680">
        <v>4.3</v>
      </c>
      <c r="O680" s="94">
        <v>9.74</v>
      </c>
      <c r="P680" s="88">
        <v>34.67</v>
      </c>
      <c r="Q680" t="s">
        <v>1285</v>
      </c>
    </row>
    <row r="681" spans="1:17" s="88" customFormat="1" x14ac:dyDescent="0.25">
      <c r="A681" t="s">
        <v>2386</v>
      </c>
      <c r="B681" t="s">
        <v>2387</v>
      </c>
      <c r="C681" t="s">
        <v>2432</v>
      </c>
      <c r="D681" t="s">
        <v>2386</v>
      </c>
      <c r="E681">
        <v>8911</v>
      </c>
      <c r="F681" t="s">
        <v>2455</v>
      </c>
      <c r="G681" t="s">
        <v>2456</v>
      </c>
      <c r="H681" t="s">
        <v>1886</v>
      </c>
      <c r="I681" t="s">
        <v>503</v>
      </c>
      <c r="J681" t="s">
        <v>6</v>
      </c>
      <c r="K681" t="s">
        <v>367</v>
      </c>
      <c r="L681" t="s">
        <v>2457</v>
      </c>
      <c r="M681" s="93">
        <v>2.17</v>
      </c>
      <c r="N681">
        <v>2.17</v>
      </c>
      <c r="O681" s="94">
        <v>5.0599999999999996</v>
      </c>
      <c r="P681" s="88">
        <v>18.29</v>
      </c>
      <c r="Q681" t="s">
        <v>1285</v>
      </c>
    </row>
    <row r="682" spans="1:17" s="88" customFormat="1" x14ac:dyDescent="0.25">
      <c r="A682" t="s">
        <v>2386</v>
      </c>
      <c r="B682" t="s">
        <v>2387</v>
      </c>
      <c r="C682" t="s">
        <v>2432</v>
      </c>
      <c r="D682" t="s">
        <v>2386</v>
      </c>
      <c r="E682">
        <v>8911</v>
      </c>
      <c r="F682" t="s">
        <v>2455</v>
      </c>
      <c r="G682" t="s">
        <v>2456</v>
      </c>
      <c r="H682" t="s">
        <v>1886</v>
      </c>
      <c r="I682" t="s">
        <v>503</v>
      </c>
      <c r="J682" t="s">
        <v>12</v>
      </c>
      <c r="K682" t="s">
        <v>369</v>
      </c>
      <c r="L682" t="s">
        <v>2458</v>
      </c>
      <c r="M682" s="93">
        <v>2.65</v>
      </c>
      <c r="N682">
        <v>2.65</v>
      </c>
      <c r="O682" s="94">
        <v>7.4</v>
      </c>
      <c r="P682" s="88">
        <v>24.2</v>
      </c>
      <c r="Q682" t="s">
        <v>1285</v>
      </c>
    </row>
    <row r="683" spans="1:17" s="88" customFormat="1" x14ac:dyDescent="0.25">
      <c r="A683" t="s">
        <v>2386</v>
      </c>
      <c r="B683" t="s">
        <v>2387</v>
      </c>
      <c r="C683" t="s">
        <v>2432</v>
      </c>
      <c r="D683" t="s">
        <v>2386</v>
      </c>
      <c r="E683">
        <v>8911</v>
      </c>
      <c r="F683" t="s">
        <v>2455</v>
      </c>
      <c r="G683" t="s">
        <v>2456</v>
      </c>
      <c r="H683" t="s">
        <v>1886</v>
      </c>
      <c r="I683" t="s">
        <v>503</v>
      </c>
      <c r="J683" t="s">
        <v>180</v>
      </c>
      <c r="K683" t="s">
        <v>372</v>
      </c>
      <c r="L683" t="s">
        <v>2459</v>
      </c>
      <c r="M683" s="93">
        <v>5.04</v>
      </c>
      <c r="N683">
        <v>5.04</v>
      </c>
      <c r="O683" s="94">
        <v>13.42</v>
      </c>
      <c r="P683" s="88">
        <v>48.02</v>
      </c>
      <c r="Q683" t="s">
        <v>1285</v>
      </c>
    </row>
    <row r="684" spans="1:17" s="88" customFormat="1" x14ac:dyDescent="0.25">
      <c r="A684" t="s">
        <v>2386</v>
      </c>
      <c r="B684" t="s">
        <v>2387</v>
      </c>
      <c r="C684" t="s">
        <v>2432</v>
      </c>
      <c r="D684" t="s">
        <v>2386</v>
      </c>
      <c r="E684">
        <v>8911</v>
      </c>
      <c r="F684" t="s">
        <v>2455</v>
      </c>
      <c r="G684" t="s">
        <v>2456</v>
      </c>
      <c r="H684" t="s">
        <v>1886</v>
      </c>
      <c r="I684" t="s">
        <v>503</v>
      </c>
      <c r="J684" t="s">
        <v>223</v>
      </c>
      <c r="K684" t="s">
        <v>373</v>
      </c>
      <c r="L684" t="s">
        <v>2460</v>
      </c>
      <c r="M684" s="93">
        <v>4.3</v>
      </c>
      <c r="N684">
        <v>4.3</v>
      </c>
      <c r="O684" s="94">
        <v>9.74</v>
      </c>
      <c r="P684" s="88">
        <v>34.67</v>
      </c>
      <c r="Q684" t="s">
        <v>1285</v>
      </c>
    </row>
    <row r="685" spans="1:17" s="88" customFormat="1" x14ac:dyDescent="0.25">
      <c r="A685" t="s">
        <v>2386</v>
      </c>
      <c r="B685" t="s">
        <v>2387</v>
      </c>
      <c r="C685" t="s">
        <v>2432</v>
      </c>
      <c r="D685" t="s">
        <v>2386</v>
      </c>
      <c r="E685">
        <v>8911</v>
      </c>
      <c r="F685" t="s">
        <v>2455</v>
      </c>
      <c r="G685" t="s">
        <v>2456</v>
      </c>
      <c r="H685" t="s">
        <v>1886</v>
      </c>
      <c r="I685" t="s">
        <v>180</v>
      </c>
      <c r="J685" t="s">
        <v>1547</v>
      </c>
      <c r="K685" t="s">
        <v>1548</v>
      </c>
      <c r="L685" t="s">
        <v>2461</v>
      </c>
      <c r="M685" s="93">
        <v>54.64</v>
      </c>
      <c r="N685">
        <v>54.64</v>
      </c>
      <c r="O685" s="94" t="s">
        <v>1440</v>
      </c>
      <c r="P685" s="88" t="s">
        <v>1440</v>
      </c>
      <c r="Q685" t="s">
        <v>1285</v>
      </c>
    </row>
    <row r="686" spans="1:17" s="88" customFormat="1" x14ac:dyDescent="0.25">
      <c r="A686" t="s">
        <v>2386</v>
      </c>
      <c r="B686" t="s">
        <v>2387</v>
      </c>
      <c r="C686" t="s">
        <v>2432</v>
      </c>
      <c r="D686" t="s">
        <v>2386</v>
      </c>
      <c r="E686">
        <v>8911</v>
      </c>
      <c r="F686" t="s">
        <v>2462</v>
      </c>
      <c r="G686" t="s">
        <v>2463</v>
      </c>
      <c r="H686" t="s">
        <v>1886</v>
      </c>
      <c r="I686" t="s">
        <v>503</v>
      </c>
      <c r="J686" t="s">
        <v>6</v>
      </c>
      <c r="K686" t="s">
        <v>367</v>
      </c>
      <c r="L686" t="s">
        <v>2464</v>
      </c>
      <c r="M686" s="93">
        <v>22.24</v>
      </c>
      <c r="N686">
        <v>22.24</v>
      </c>
      <c r="O686" s="94">
        <v>5.0599999999999996</v>
      </c>
      <c r="P686" s="88">
        <v>18.29</v>
      </c>
      <c r="Q686" t="s">
        <v>1285</v>
      </c>
    </row>
    <row r="687" spans="1:17" s="88" customFormat="1" x14ac:dyDescent="0.25">
      <c r="A687" t="s">
        <v>2386</v>
      </c>
      <c r="B687" t="s">
        <v>2387</v>
      </c>
      <c r="C687" t="s">
        <v>2432</v>
      </c>
      <c r="D687" t="s">
        <v>2386</v>
      </c>
      <c r="E687">
        <v>8911</v>
      </c>
      <c r="F687" t="s">
        <v>2462</v>
      </c>
      <c r="G687" t="s">
        <v>2463</v>
      </c>
      <c r="H687" t="s">
        <v>1886</v>
      </c>
      <c r="I687" t="s">
        <v>503</v>
      </c>
      <c r="J687" t="s">
        <v>12</v>
      </c>
      <c r="K687" t="s">
        <v>369</v>
      </c>
      <c r="L687" t="s">
        <v>2465</v>
      </c>
      <c r="M687" s="93">
        <v>22.24</v>
      </c>
      <c r="N687">
        <v>22.24</v>
      </c>
      <c r="O687" s="94">
        <v>7.4</v>
      </c>
      <c r="P687" s="88">
        <v>24.2</v>
      </c>
      <c r="Q687" t="s">
        <v>1285</v>
      </c>
    </row>
    <row r="688" spans="1:17" s="88" customFormat="1" x14ac:dyDescent="0.25">
      <c r="A688" t="s">
        <v>2386</v>
      </c>
      <c r="B688" t="s">
        <v>2387</v>
      </c>
      <c r="C688" t="s">
        <v>2432</v>
      </c>
      <c r="D688" t="s">
        <v>2386</v>
      </c>
      <c r="E688">
        <v>8911</v>
      </c>
      <c r="F688" t="s">
        <v>2462</v>
      </c>
      <c r="G688" t="s">
        <v>2463</v>
      </c>
      <c r="H688" t="s">
        <v>1886</v>
      </c>
      <c r="I688" t="s">
        <v>503</v>
      </c>
      <c r="J688" t="s">
        <v>180</v>
      </c>
      <c r="K688" t="s">
        <v>372</v>
      </c>
      <c r="L688" t="s">
        <v>2466</v>
      </c>
      <c r="M688" s="93">
        <v>22.24</v>
      </c>
      <c r="N688">
        <v>22.24</v>
      </c>
      <c r="O688" s="94">
        <v>13.42</v>
      </c>
      <c r="P688" s="88">
        <v>48.02</v>
      </c>
      <c r="Q688" t="s">
        <v>1285</v>
      </c>
    </row>
    <row r="689" spans="1:17" s="88" customFormat="1" x14ac:dyDescent="0.25">
      <c r="A689" t="s">
        <v>2386</v>
      </c>
      <c r="B689" t="s">
        <v>2387</v>
      </c>
      <c r="C689" t="s">
        <v>2432</v>
      </c>
      <c r="D689" t="s">
        <v>2386</v>
      </c>
      <c r="E689">
        <v>8911</v>
      </c>
      <c r="F689" t="s">
        <v>2462</v>
      </c>
      <c r="G689" t="s">
        <v>2463</v>
      </c>
      <c r="H689" t="s">
        <v>1886</v>
      </c>
      <c r="I689" t="s">
        <v>503</v>
      </c>
      <c r="J689" t="s">
        <v>223</v>
      </c>
      <c r="K689" t="s">
        <v>373</v>
      </c>
      <c r="L689" t="s">
        <v>2467</v>
      </c>
      <c r="M689" s="93">
        <v>22.24</v>
      </c>
      <c r="N689">
        <v>22.24</v>
      </c>
      <c r="O689" s="94">
        <v>9.74</v>
      </c>
      <c r="P689" s="88">
        <v>34.67</v>
      </c>
      <c r="Q689" t="s">
        <v>1285</v>
      </c>
    </row>
    <row r="690" spans="1:17" s="88" customFormat="1" x14ac:dyDescent="0.25">
      <c r="A690" t="s">
        <v>2386</v>
      </c>
      <c r="B690" t="s">
        <v>2387</v>
      </c>
      <c r="C690" t="s">
        <v>2432</v>
      </c>
      <c r="D690" t="s">
        <v>2386</v>
      </c>
      <c r="E690">
        <v>8911</v>
      </c>
      <c r="F690" t="s">
        <v>2468</v>
      </c>
      <c r="G690" t="s">
        <v>2469</v>
      </c>
      <c r="H690" t="s">
        <v>1886</v>
      </c>
      <c r="I690" t="s">
        <v>503</v>
      </c>
      <c r="J690" t="s">
        <v>6</v>
      </c>
      <c r="K690" t="s">
        <v>367</v>
      </c>
      <c r="L690" t="s">
        <v>2470</v>
      </c>
      <c r="M690" s="93">
        <v>22.24</v>
      </c>
      <c r="N690">
        <v>22.24</v>
      </c>
      <c r="O690" s="94">
        <v>5.0599999999999996</v>
      </c>
      <c r="P690" s="88">
        <v>18.29</v>
      </c>
      <c r="Q690" t="s">
        <v>1285</v>
      </c>
    </row>
    <row r="691" spans="1:17" s="88" customFormat="1" x14ac:dyDescent="0.25">
      <c r="A691" t="s">
        <v>2386</v>
      </c>
      <c r="B691" t="s">
        <v>2387</v>
      </c>
      <c r="C691" t="s">
        <v>2432</v>
      </c>
      <c r="D691" t="s">
        <v>2386</v>
      </c>
      <c r="E691">
        <v>8911</v>
      </c>
      <c r="F691" t="s">
        <v>2468</v>
      </c>
      <c r="G691" t="s">
        <v>2469</v>
      </c>
      <c r="H691" t="s">
        <v>1886</v>
      </c>
      <c r="I691" t="s">
        <v>503</v>
      </c>
      <c r="J691" t="s">
        <v>12</v>
      </c>
      <c r="K691" t="s">
        <v>369</v>
      </c>
      <c r="L691" t="s">
        <v>2471</v>
      </c>
      <c r="M691" s="93">
        <v>22.24</v>
      </c>
      <c r="N691">
        <v>22.24</v>
      </c>
      <c r="O691" s="94">
        <v>7.4</v>
      </c>
      <c r="P691" s="88">
        <v>24.2</v>
      </c>
      <c r="Q691" t="s">
        <v>1285</v>
      </c>
    </row>
    <row r="692" spans="1:17" s="88" customFormat="1" x14ac:dyDescent="0.25">
      <c r="A692" t="s">
        <v>2386</v>
      </c>
      <c r="B692" t="s">
        <v>2387</v>
      </c>
      <c r="C692" t="s">
        <v>2432</v>
      </c>
      <c r="D692" t="s">
        <v>2386</v>
      </c>
      <c r="E692">
        <v>8911</v>
      </c>
      <c r="F692" t="s">
        <v>2468</v>
      </c>
      <c r="G692" t="s">
        <v>2469</v>
      </c>
      <c r="H692" t="s">
        <v>1886</v>
      </c>
      <c r="I692" t="s">
        <v>503</v>
      </c>
      <c r="J692" t="s">
        <v>180</v>
      </c>
      <c r="K692" t="s">
        <v>372</v>
      </c>
      <c r="L692" t="s">
        <v>2472</v>
      </c>
      <c r="M692" s="93">
        <v>22.24</v>
      </c>
      <c r="N692">
        <v>22.24</v>
      </c>
      <c r="O692" s="94">
        <v>13.42</v>
      </c>
      <c r="P692" s="88">
        <v>48.02</v>
      </c>
      <c r="Q692" t="s">
        <v>1285</v>
      </c>
    </row>
    <row r="693" spans="1:17" s="88" customFormat="1" x14ac:dyDescent="0.25">
      <c r="A693" t="s">
        <v>2386</v>
      </c>
      <c r="B693" t="s">
        <v>2387</v>
      </c>
      <c r="C693" t="s">
        <v>2432</v>
      </c>
      <c r="D693" t="s">
        <v>2386</v>
      </c>
      <c r="E693">
        <v>8911</v>
      </c>
      <c r="F693" t="s">
        <v>2468</v>
      </c>
      <c r="G693" t="s">
        <v>2469</v>
      </c>
      <c r="H693" t="s">
        <v>1886</v>
      </c>
      <c r="I693" t="s">
        <v>503</v>
      </c>
      <c r="J693" t="s">
        <v>223</v>
      </c>
      <c r="K693" t="s">
        <v>373</v>
      </c>
      <c r="L693" t="s">
        <v>2473</v>
      </c>
      <c r="M693" s="93">
        <v>22.24</v>
      </c>
      <c r="N693">
        <v>22.24</v>
      </c>
      <c r="O693" s="94">
        <v>9.74</v>
      </c>
      <c r="P693" s="88">
        <v>34.67</v>
      </c>
      <c r="Q693" t="s">
        <v>1285</v>
      </c>
    </row>
    <row r="694" spans="1:17" s="88" customFormat="1" x14ac:dyDescent="0.25">
      <c r="A694" t="s">
        <v>2386</v>
      </c>
      <c r="B694" t="s">
        <v>2387</v>
      </c>
      <c r="C694" t="s">
        <v>2474</v>
      </c>
      <c r="D694" t="s">
        <v>2386</v>
      </c>
      <c r="E694" t="s">
        <v>2475</v>
      </c>
      <c r="F694" t="s">
        <v>2476</v>
      </c>
      <c r="G694" t="s">
        <v>2477</v>
      </c>
      <c r="H694" t="s">
        <v>1886</v>
      </c>
      <c r="I694" t="s">
        <v>996</v>
      </c>
      <c r="J694" t="s">
        <v>12</v>
      </c>
      <c r="K694" t="s">
        <v>1672</v>
      </c>
      <c r="L694" t="s">
        <v>2478</v>
      </c>
      <c r="M694" s="93">
        <v>96.15</v>
      </c>
      <c r="N694">
        <v>96.15</v>
      </c>
      <c r="O694" s="94" t="s">
        <v>1440</v>
      </c>
      <c r="P694" s="88" t="s">
        <v>1440</v>
      </c>
      <c r="Q694" t="s">
        <v>1285</v>
      </c>
    </row>
    <row r="695" spans="1:17" s="88" customFormat="1" x14ac:dyDescent="0.25">
      <c r="A695" t="s">
        <v>2386</v>
      </c>
      <c r="B695" t="s">
        <v>2387</v>
      </c>
      <c r="C695" t="s">
        <v>2474</v>
      </c>
      <c r="D695" t="s">
        <v>2386</v>
      </c>
      <c r="E695" t="s">
        <v>2475</v>
      </c>
      <c r="F695" t="s">
        <v>2479</v>
      </c>
      <c r="G695" t="s">
        <v>2480</v>
      </c>
      <c r="H695" t="s">
        <v>1886</v>
      </c>
      <c r="I695" t="s">
        <v>996</v>
      </c>
      <c r="J695" t="s">
        <v>12</v>
      </c>
      <c r="K695" t="s">
        <v>1672</v>
      </c>
      <c r="L695" t="s">
        <v>2481</v>
      </c>
      <c r="M695" s="93">
        <v>95</v>
      </c>
      <c r="N695">
        <v>95</v>
      </c>
      <c r="O695" s="94" t="s">
        <v>1440</v>
      </c>
      <c r="P695" s="88" t="s">
        <v>1440</v>
      </c>
      <c r="Q695" t="s">
        <v>1285</v>
      </c>
    </row>
    <row r="696" spans="1:17" s="88" customFormat="1" x14ac:dyDescent="0.25">
      <c r="A696" t="s">
        <v>2386</v>
      </c>
      <c r="B696" t="s">
        <v>2387</v>
      </c>
      <c r="C696" t="s">
        <v>2474</v>
      </c>
      <c r="D696" t="s">
        <v>2386</v>
      </c>
      <c r="E696" t="s">
        <v>2475</v>
      </c>
      <c r="F696" t="s">
        <v>2482</v>
      </c>
      <c r="G696" t="s">
        <v>2483</v>
      </c>
      <c r="H696" t="s">
        <v>1886</v>
      </c>
      <c r="I696" t="s">
        <v>503</v>
      </c>
      <c r="J696" t="s">
        <v>12</v>
      </c>
      <c r="K696" t="s">
        <v>369</v>
      </c>
      <c r="L696" t="s">
        <v>2484</v>
      </c>
      <c r="M696" s="93">
        <v>3.23</v>
      </c>
      <c r="N696">
        <v>3.23</v>
      </c>
      <c r="O696" s="94">
        <v>7.4</v>
      </c>
      <c r="P696" s="88">
        <v>24.2</v>
      </c>
      <c r="Q696" t="s">
        <v>1285</v>
      </c>
    </row>
    <row r="697" spans="1:17" s="88" customFormat="1" x14ac:dyDescent="0.25">
      <c r="A697" t="s">
        <v>2386</v>
      </c>
      <c r="B697" t="s">
        <v>2387</v>
      </c>
      <c r="C697" t="s">
        <v>2474</v>
      </c>
      <c r="D697" t="s">
        <v>2386</v>
      </c>
      <c r="E697" t="s">
        <v>2475</v>
      </c>
      <c r="F697" t="s">
        <v>2485</v>
      </c>
      <c r="G697" t="s">
        <v>2483</v>
      </c>
      <c r="H697" t="s">
        <v>1886</v>
      </c>
      <c r="I697" t="s">
        <v>996</v>
      </c>
      <c r="J697" t="s">
        <v>12</v>
      </c>
      <c r="K697" t="s">
        <v>1672</v>
      </c>
      <c r="L697" t="s">
        <v>2486</v>
      </c>
      <c r="M697" s="93">
        <v>163.77000000000001</v>
      </c>
      <c r="N697">
        <v>163.77000000000001</v>
      </c>
      <c r="O697" s="94" t="s">
        <v>1440</v>
      </c>
      <c r="P697" s="88" t="s">
        <v>1440</v>
      </c>
      <c r="Q697" t="s">
        <v>1285</v>
      </c>
    </row>
    <row r="698" spans="1:17" s="88" customFormat="1" x14ac:dyDescent="0.25">
      <c r="A698" t="s">
        <v>2386</v>
      </c>
      <c r="B698" t="s">
        <v>2387</v>
      </c>
      <c r="C698" t="s">
        <v>2474</v>
      </c>
      <c r="D698" t="s">
        <v>2386</v>
      </c>
      <c r="E698" t="s">
        <v>2475</v>
      </c>
      <c r="F698" t="s">
        <v>2487</v>
      </c>
      <c r="G698" t="s">
        <v>2483</v>
      </c>
      <c r="H698" t="s">
        <v>1886</v>
      </c>
      <c r="I698" t="s">
        <v>180</v>
      </c>
      <c r="J698" t="s">
        <v>1547</v>
      </c>
      <c r="K698" t="s">
        <v>1548</v>
      </c>
      <c r="L698" t="s">
        <v>2488</v>
      </c>
      <c r="M698" s="93">
        <v>290.56</v>
      </c>
      <c r="N698">
        <v>290.56</v>
      </c>
      <c r="O698" s="94" t="s">
        <v>1440</v>
      </c>
      <c r="P698" s="88" t="s">
        <v>1440</v>
      </c>
      <c r="Q698" t="s">
        <v>1285</v>
      </c>
    </row>
    <row r="699" spans="1:17" s="88" customFormat="1" x14ac:dyDescent="0.25">
      <c r="A699" t="s">
        <v>2386</v>
      </c>
      <c r="B699" t="s">
        <v>2387</v>
      </c>
      <c r="C699" t="s">
        <v>2489</v>
      </c>
      <c r="D699" t="s">
        <v>2386</v>
      </c>
      <c r="E699">
        <v>8911</v>
      </c>
      <c r="F699">
        <v>89113</v>
      </c>
      <c r="G699" t="s">
        <v>2490</v>
      </c>
      <c r="H699" t="s">
        <v>1886</v>
      </c>
      <c r="I699" t="s">
        <v>503</v>
      </c>
      <c r="J699" t="s">
        <v>6</v>
      </c>
      <c r="K699" t="s">
        <v>367</v>
      </c>
      <c r="L699" t="s">
        <v>2491</v>
      </c>
      <c r="M699" s="93">
        <v>2.85</v>
      </c>
      <c r="N699">
        <v>2.85</v>
      </c>
      <c r="O699" s="94">
        <v>5.0599999999999996</v>
      </c>
      <c r="P699" s="88">
        <v>18.29</v>
      </c>
      <c r="Q699" t="s">
        <v>1285</v>
      </c>
    </row>
    <row r="700" spans="1:17" s="88" customFormat="1" x14ac:dyDescent="0.25">
      <c r="A700" t="s">
        <v>2386</v>
      </c>
      <c r="B700" t="s">
        <v>2387</v>
      </c>
      <c r="C700" t="s">
        <v>2489</v>
      </c>
      <c r="D700" t="s">
        <v>2386</v>
      </c>
      <c r="E700">
        <v>8911</v>
      </c>
      <c r="F700">
        <v>89113</v>
      </c>
      <c r="G700" t="s">
        <v>2490</v>
      </c>
      <c r="H700" t="s">
        <v>1886</v>
      </c>
      <c r="I700" t="s">
        <v>503</v>
      </c>
      <c r="J700" t="s">
        <v>12</v>
      </c>
      <c r="K700" t="s">
        <v>369</v>
      </c>
      <c r="L700" t="s">
        <v>2492</v>
      </c>
      <c r="M700" s="93">
        <v>3.65</v>
      </c>
      <c r="N700">
        <v>3.65</v>
      </c>
      <c r="O700" s="94">
        <v>7.4</v>
      </c>
      <c r="P700" s="88">
        <v>24.2</v>
      </c>
      <c r="Q700" t="s">
        <v>1285</v>
      </c>
    </row>
    <row r="701" spans="1:17" s="88" customFormat="1" x14ac:dyDescent="0.25">
      <c r="A701" t="s">
        <v>2386</v>
      </c>
      <c r="B701" t="s">
        <v>2387</v>
      </c>
      <c r="C701" t="s">
        <v>2489</v>
      </c>
      <c r="D701" t="s">
        <v>2386</v>
      </c>
      <c r="E701">
        <v>8911</v>
      </c>
      <c r="F701">
        <v>89113</v>
      </c>
      <c r="G701" t="s">
        <v>2490</v>
      </c>
      <c r="H701" t="s">
        <v>1886</v>
      </c>
      <c r="I701" t="s">
        <v>503</v>
      </c>
      <c r="J701" t="s">
        <v>180</v>
      </c>
      <c r="K701" t="s">
        <v>372</v>
      </c>
      <c r="L701" t="s">
        <v>2493</v>
      </c>
      <c r="M701" s="93">
        <v>5.6</v>
      </c>
      <c r="N701">
        <v>5.6</v>
      </c>
      <c r="O701" s="94">
        <v>13.42</v>
      </c>
      <c r="P701" s="88">
        <v>48.02</v>
      </c>
      <c r="Q701" t="s">
        <v>1285</v>
      </c>
    </row>
    <row r="702" spans="1:17" x14ac:dyDescent="0.25">
      <c r="A702" t="s">
        <v>2386</v>
      </c>
      <c r="B702" t="s">
        <v>2387</v>
      </c>
      <c r="C702" t="s">
        <v>2489</v>
      </c>
      <c r="D702" t="s">
        <v>2386</v>
      </c>
      <c r="E702">
        <v>8911</v>
      </c>
      <c r="F702">
        <v>89113</v>
      </c>
      <c r="G702" t="s">
        <v>2490</v>
      </c>
      <c r="H702" t="s">
        <v>1886</v>
      </c>
      <c r="I702" t="s">
        <v>503</v>
      </c>
      <c r="J702" t="s">
        <v>223</v>
      </c>
      <c r="K702" t="s">
        <v>373</v>
      </c>
      <c r="L702" t="s">
        <v>2494</v>
      </c>
      <c r="M702" s="93">
        <v>4.2</v>
      </c>
      <c r="N702">
        <v>4.2</v>
      </c>
      <c r="O702" s="94">
        <v>9.74</v>
      </c>
      <c r="P702" s="88">
        <v>34.67</v>
      </c>
      <c r="Q702" t="s">
        <v>1285</v>
      </c>
    </row>
    <row r="703" spans="1:17" x14ac:dyDescent="0.25">
      <c r="A703" t="s">
        <v>2386</v>
      </c>
      <c r="B703" t="s">
        <v>2387</v>
      </c>
      <c r="C703" t="s">
        <v>2489</v>
      </c>
      <c r="D703" t="s">
        <v>2386</v>
      </c>
      <c r="E703">
        <v>8911</v>
      </c>
      <c r="F703">
        <v>89119</v>
      </c>
      <c r="G703" t="s">
        <v>2495</v>
      </c>
      <c r="H703" t="s">
        <v>1886</v>
      </c>
      <c r="I703" t="s">
        <v>503</v>
      </c>
      <c r="J703" t="s">
        <v>6</v>
      </c>
      <c r="K703" t="s">
        <v>367</v>
      </c>
      <c r="L703" t="s">
        <v>2496</v>
      </c>
      <c r="M703" s="93">
        <v>2.85</v>
      </c>
      <c r="N703">
        <v>2.85</v>
      </c>
      <c r="O703" s="94">
        <v>5.0599999999999996</v>
      </c>
      <c r="P703" s="88">
        <v>18.29</v>
      </c>
      <c r="Q703" t="s">
        <v>1285</v>
      </c>
    </row>
    <row r="704" spans="1:17" x14ac:dyDescent="0.25">
      <c r="A704" t="s">
        <v>2386</v>
      </c>
      <c r="B704" t="s">
        <v>2387</v>
      </c>
      <c r="C704" t="s">
        <v>2489</v>
      </c>
      <c r="D704" t="s">
        <v>2386</v>
      </c>
      <c r="E704">
        <v>8911</v>
      </c>
      <c r="F704">
        <v>89119</v>
      </c>
      <c r="G704" t="s">
        <v>2495</v>
      </c>
      <c r="H704" t="s">
        <v>1886</v>
      </c>
      <c r="I704" t="s">
        <v>503</v>
      </c>
      <c r="J704" t="s">
        <v>12</v>
      </c>
      <c r="K704" t="s">
        <v>369</v>
      </c>
      <c r="L704" t="s">
        <v>2497</v>
      </c>
      <c r="M704" s="93">
        <v>3.65</v>
      </c>
      <c r="N704">
        <v>3.65</v>
      </c>
      <c r="O704" s="94">
        <v>7.4</v>
      </c>
      <c r="P704" s="88">
        <v>24.2</v>
      </c>
      <c r="Q704" t="s">
        <v>1285</v>
      </c>
    </row>
    <row r="705" spans="1:17" x14ac:dyDescent="0.25">
      <c r="A705" t="s">
        <v>2386</v>
      </c>
      <c r="B705" t="s">
        <v>2387</v>
      </c>
      <c r="C705" t="s">
        <v>2489</v>
      </c>
      <c r="D705" t="s">
        <v>2386</v>
      </c>
      <c r="E705">
        <v>8911</v>
      </c>
      <c r="F705">
        <v>89119</v>
      </c>
      <c r="G705" t="s">
        <v>2495</v>
      </c>
      <c r="H705" t="s">
        <v>1886</v>
      </c>
      <c r="I705" t="s">
        <v>503</v>
      </c>
      <c r="J705" t="s">
        <v>180</v>
      </c>
      <c r="K705" t="s">
        <v>372</v>
      </c>
      <c r="L705" t="s">
        <v>2498</v>
      </c>
      <c r="M705" s="93">
        <v>5.6</v>
      </c>
      <c r="N705">
        <v>5.6</v>
      </c>
      <c r="O705" s="94">
        <v>13.42</v>
      </c>
      <c r="P705" s="88">
        <v>48.02</v>
      </c>
      <c r="Q705" t="s">
        <v>1285</v>
      </c>
    </row>
    <row r="706" spans="1:17" x14ac:dyDescent="0.25">
      <c r="A706" t="s">
        <v>2386</v>
      </c>
      <c r="B706" t="s">
        <v>2387</v>
      </c>
      <c r="C706" t="s">
        <v>2489</v>
      </c>
      <c r="D706" t="s">
        <v>2386</v>
      </c>
      <c r="E706">
        <v>8911</v>
      </c>
      <c r="F706">
        <v>89119</v>
      </c>
      <c r="G706" t="s">
        <v>2495</v>
      </c>
      <c r="H706" t="s">
        <v>1886</v>
      </c>
      <c r="I706" t="s">
        <v>503</v>
      </c>
      <c r="J706" t="s">
        <v>223</v>
      </c>
      <c r="K706" t="s">
        <v>373</v>
      </c>
      <c r="L706" t="s">
        <v>2499</v>
      </c>
      <c r="M706" s="93">
        <v>4.2</v>
      </c>
      <c r="N706">
        <v>4.2</v>
      </c>
      <c r="O706" s="94">
        <v>9.74</v>
      </c>
      <c r="P706" s="88">
        <v>34.67</v>
      </c>
      <c r="Q706" t="s">
        <v>1285</v>
      </c>
    </row>
    <row r="707" spans="1:17" x14ac:dyDescent="0.25">
      <c r="A707" t="s">
        <v>2386</v>
      </c>
      <c r="B707" t="s">
        <v>2387</v>
      </c>
      <c r="C707" t="s">
        <v>2500</v>
      </c>
      <c r="D707" t="s">
        <v>2386</v>
      </c>
      <c r="E707" t="s">
        <v>2501</v>
      </c>
      <c r="F707" t="s">
        <v>2502</v>
      </c>
      <c r="G707" t="s">
        <v>2503</v>
      </c>
      <c r="H707" t="s">
        <v>1886</v>
      </c>
      <c r="I707" t="s">
        <v>996</v>
      </c>
      <c r="J707" t="s">
        <v>12</v>
      </c>
      <c r="K707" t="s">
        <v>1672</v>
      </c>
      <c r="L707" t="s">
        <v>2504</v>
      </c>
      <c r="M707" s="93">
        <v>84.83</v>
      </c>
      <c r="N707">
        <v>84.83</v>
      </c>
      <c r="O707" s="94" t="s">
        <v>1440</v>
      </c>
      <c r="P707" s="88" t="s">
        <v>1440</v>
      </c>
      <c r="Q707">
        <v>0</v>
      </c>
    </row>
    <row r="708" spans="1:17" x14ac:dyDescent="0.25">
      <c r="A708" t="s">
        <v>2505</v>
      </c>
      <c r="B708" t="s">
        <v>2506</v>
      </c>
      <c r="C708" t="s">
        <v>2507</v>
      </c>
      <c r="D708" t="s">
        <v>2505</v>
      </c>
      <c r="E708" t="s">
        <v>2508</v>
      </c>
      <c r="F708" t="s">
        <v>2509</v>
      </c>
      <c r="G708" t="s">
        <v>2510</v>
      </c>
      <c r="H708" t="s">
        <v>1886</v>
      </c>
      <c r="I708" t="s">
        <v>503</v>
      </c>
      <c r="J708" t="s">
        <v>6</v>
      </c>
      <c r="K708" t="s">
        <v>367</v>
      </c>
      <c r="L708" t="s">
        <v>2511</v>
      </c>
      <c r="M708" s="93">
        <v>2.4400000000000004</v>
      </c>
      <c r="N708">
        <v>2.4400000000000004</v>
      </c>
      <c r="O708" s="94">
        <v>5.0599999999999996</v>
      </c>
      <c r="P708" s="88">
        <v>18.29</v>
      </c>
      <c r="Q708" t="s">
        <v>1285</v>
      </c>
    </row>
    <row r="709" spans="1:17" x14ac:dyDescent="0.25">
      <c r="A709" t="s">
        <v>2505</v>
      </c>
      <c r="B709" t="s">
        <v>2506</v>
      </c>
      <c r="C709" t="s">
        <v>2507</v>
      </c>
      <c r="D709" t="s">
        <v>2505</v>
      </c>
      <c r="E709" t="s">
        <v>2508</v>
      </c>
      <c r="F709" t="s">
        <v>2509</v>
      </c>
      <c r="G709" t="s">
        <v>2510</v>
      </c>
      <c r="H709" t="s">
        <v>1886</v>
      </c>
      <c r="I709" t="s">
        <v>503</v>
      </c>
      <c r="J709" t="s">
        <v>12</v>
      </c>
      <c r="K709" t="s">
        <v>369</v>
      </c>
      <c r="L709" t="s">
        <v>2512</v>
      </c>
      <c r="M709" s="93">
        <v>3.15</v>
      </c>
      <c r="N709">
        <v>3.15</v>
      </c>
      <c r="O709" s="94">
        <v>7.4</v>
      </c>
      <c r="P709" s="88">
        <v>24.2</v>
      </c>
      <c r="Q709" t="s">
        <v>1285</v>
      </c>
    </row>
    <row r="710" spans="1:17" x14ac:dyDescent="0.25">
      <c r="A710" t="s">
        <v>2505</v>
      </c>
      <c r="B710" t="s">
        <v>2506</v>
      </c>
      <c r="C710" t="s">
        <v>2507</v>
      </c>
      <c r="D710" t="s">
        <v>2505</v>
      </c>
      <c r="E710" t="s">
        <v>2508</v>
      </c>
      <c r="F710" t="s">
        <v>2509</v>
      </c>
      <c r="G710" t="s">
        <v>2510</v>
      </c>
      <c r="H710" t="s">
        <v>1886</v>
      </c>
      <c r="I710" t="s">
        <v>503</v>
      </c>
      <c r="J710" t="s">
        <v>223</v>
      </c>
      <c r="K710" t="s">
        <v>373</v>
      </c>
      <c r="L710" t="s">
        <v>2513</v>
      </c>
      <c r="M710" s="93">
        <v>4.6900000000000004</v>
      </c>
      <c r="N710">
        <v>4.6900000000000004</v>
      </c>
      <c r="O710" s="94">
        <v>9.74</v>
      </c>
      <c r="P710" s="88">
        <v>34.67</v>
      </c>
      <c r="Q710" t="s">
        <v>1285</v>
      </c>
    </row>
    <row r="711" spans="1:17" x14ac:dyDescent="0.25">
      <c r="A711" t="s">
        <v>2505</v>
      </c>
      <c r="B711" t="s">
        <v>2506</v>
      </c>
      <c r="C711" t="s">
        <v>2507</v>
      </c>
      <c r="D711" t="s">
        <v>2505</v>
      </c>
      <c r="E711" t="s">
        <v>2508</v>
      </c>
      <c r="F711" t="s">
        <v>2509</v>
      </c>
      <c r="G711" t="s">
        <v>2510</v>
      </c>
      <c r="H711" t="s">
        <v>1886</v>
      </c>
      <c r="I711" t="s">
        <v>503</v>
      </c>
      <c r="J711" t="s">
        <v>180</v>
      </c>
      <c r="K711" t="s">
        <v>372</v>
      </c>
      <c r="L711" t="s">
        <v>2514</v>
      </c>
      <c r="M711" s="93">
        <v>5.81</v>
      </c>
      <c r="N711">
        <v>5.81</v>
      </c>
      <c r="O711" s="94">
        <v>13.42</v>
      </c>
      <c r="P711" s="88">
        <v>48.02</v>
      </c>
      <c r="Q711" t="s">
        <v>1285</v>
      </c>
    </row>
    <row r="712" spans="1:17" x14ac:dyDescent="0.25">
      <c r="A712" t="s">
        <v>2515</v>
      </c>
      <c r="B712" t="s">
        <v>2516</v>
      </c>
      <c r="C712" t="s">
        <v>2516</v>
      </c>
      <c r="D712" t="s">
        <v>2515</v>
      </c>
      <c r="E712" t="s">
        <v>2517</v>
      </c>
      <c r="F712" t="s">
        <v>2518</v>
      </c>
      <c r="G712" t="s">
        <v>2519</v>
      </c>
      <c r="H712" t="s">
        <v>1886</v>
      </c>
      <c r="I712" t="s">
        <v>503</v>
      </c>
      <c r="J712" t="s">
        <v>6</v>
      </c>
      <c r="K712" t="s">
        <v>367</v>
      </c>
      <c r="L712" t="s">
        <v>2520</v>
      </c>
      <c r="M712" s="93">
        <v>2.02</v>
      </c>
      <c r="N712">
        <v>2.02</v>
      </c>
      <c r="O712" s="94">
        <v>5.0599999999999996</v>
      </c>
      <c r="P712" s="88">
        <v>18.29</v>
      </c>
      <c r="Q712" t="s">
        <v>1285</v>
      </c>
    </row>
    <row r="713" spans="1:17" x14ac:dyDescent="0.25">
      <c r="A713" t="s">
        <v>2515</v>
      </c>
      <c r="B713" t="s">
        <v>2516</v>
      </c>
      <c r="C713" t="s">
        <v>2516</v>
      </c>
      <c r="D713" t="s">
        <v>2515</v>
      </c>
      <c r="E713" t="s">
        <v>2517</v>
      </c>
      <c r="F713" t="s">
        <v>2518</v>
      </c>
      <c r="G713" t="s">
        <v>2519</v>
      </c>
      <c r="H713" t="s">
        <v>1886</v>
      </c>
      <c r="I713" t="s">
        <v>503</v>
      </c>
      <c r="J713" t="s">
        <v>7</v>
      </c>
      <c r="K713" t="s">
        <v>368</v>
      </c>
      <c r="L713" t="s">
        <v>2521</v>
      </c>
      <c r="M713" s="93">
        <v>2.02</v>
      </c>
      <c r="N713">
        <v>2.02</v>
      </c>
      <c r="O713" s="94">
        <v>5.0599999999999996</v>
      </c>
      <c r="P713" s="88" t="s">
        <v>1440</v>
      </c>
      <c r="Q713" t="s">
        <v>1285</v>
      </c>
    </row>
    <row r="714" spans="1:17" x14ac:dyDescent="0.25">
      <c r="A714" t="s">
        <v>2515</v>
      </c>
      <c r="B714" t="s">
        <v>2516</v>
      </c>
      <c r="C714" t="s">
        <v>2516</v>
      </c>
      <c r="D714" t="s">
        <v>2515</v>
      </c>
      <c r="E714" t="s">
        <v>2517</v>
      </c>
      <c r="F714" t="s">
        <v>2518</v>
      </c>
      <c r="G714" t="s">
        <v>2519</v>
      </c>
      <c r="H714" t="s">
        <v>1886</v>
      </c>
      <c r="I714" t="s">
        <v>503</v>
      </c>
      <c r="J714" t="s">
        <v>180</v>
      </c>
      <c r="K714" t="s">
        <v>372</v>
      </c>
      <c r="L714" t="s">
        <v>2522</v>
      </c>
      <c r="M714" s="93">
        <v>4.82</v>
      </c>
      <c r="N714">
        <v>4.82</v>
      </c>
      <c r="O714" s="94">
        <v>13.42</v>
      </c>
      <c r="P714" s="88">
        <v>48.02</v>
      </c>
      <c r="Q714" t="s">
        <v>1285</v>
      </c>
    </row>
    <row r="715" spans="1:17" x14ac:dyDescent="0.25">
      <c r="A715" t="s">
        <v>2515</v>
      </c>
      <c r="B715" t="s">
        <v>2516</v>
      </c>
      <c r="C715" t="s">
        <v>2516</v>
      </c>
      <c r="D715" t="s">
        <v>2515</v>
      </c>
      <c r="E715" t="s">
        <v>2517</v>
      </c>
      <c r="F715" t="s">
        <v>2518</v>
      </c>
      <c r="G715" t="s">
        <v>2519</v>
      </c>
      <c r="H715" t="s">
        <v>1886</v>
      </c>
      <c r="I715" t="s">
        <v>503</v>
      </c>
      <c r="J715" t="s">
        <v>12</v>
      </c>
      <c r="K715" t="s">
        <v>369</v>
      </c>
      <c r="L715" t="s">
        <v>2523</v>
      </c>
      <c r="M715" s="93">
        <v>2.61</v>
      </c>
      <c r="N715">
        <v>2.61</v>
      </c>
      <c r="O715" s="94">
        <v>7.4</v>
      </c>
      <c r="P715" s="88">
        <v>24.2</v>
      </c>
      <c r="Q715" t="s">
        <v>1285</v>
      </c>
    </row>
    <row r="716" spans="1:17" x14ac:dyDescent="0.25">
      <c r="A716" t="s">
        <v>2515</v>
      </c>
      <c r="B716" t="s">
        <v>2516</v>
      </c>
      <c r="C716" t="s">
        <v>2516</v>
      </c>
      <c r="D716" t="s">
        <v>2515</v>
      </c>
      <c r="E716" t="s">
        <v>2517</v>
      </c>
      <c r="F716" t="s">
        <v>2518</v>
      </c>
      <c r="G716" t="s">
        <v>2519</v>
      </c>
      <c r="H716" t="s">
        <v>1886</v>
      </c>
      <c r="I716" t="s">
        <v>503</v>
      </c>
      <c r="J716" t="s">
        <v>156</v>
      </c>
      <c r="K716" t="s">
        <v>370</v>
      </c>
      <c r="L716" t="s">
        <v>2524</v>
      </c>
      <c r="M716" s="93">
        <v>2.61</v>
      </c>
      <c r="N716">
        <v>2.61</v>
      </c>
      <c r="O716" s="94">
        <v>7.4</v>
      </c>
      <c r="P716" s="88" t="s">
        <v>1440</v>
      </c>
      <c r="Q716" t="s">
        <v>1285</v>
      </c>
    </row>
    <row r="717" spans="1:17" x14ac:dyDescent="0.25">
      <c r="A717" t="s">
        <v>2515</v>
      </c>
      <c r="B717" t="s">
        <v>2516</v>
      </c>
      <c r="C717" t="s">
        <v>2516</v>
      </c>
      <c r="D717" t="s">
        <v>2515</v>
      </c>
      <c r="E717" t="s">
        <v>2525</v>
      </c>
      <c r="F717" t="s">
        <v>2526</v>
      </c>
      <c r="G717" t="s">
        <v>2527</v>
      </c>
      <c r="H717" t="s">
        <v>1886</v>
      </c>
      <c r="I717" t="s">
        <v>503</v>
      </c>
      <c r="J717" t="s">
        <v>6</v>
      </c>
      <c r="K717" t="s">
        <v>367</v>
      </c>
      <c r="L717" t="s">
        <v>2528</v>
      </c>
      <c r="M717" s="93">
        <v>2.02</v>
      </c>
      <c r="N717">
        <v>2.02</v>
      </c>
      <c r="O717" s="94">
        <v>5.0599999999999996</v>
      </c>
      <c r="P717" s="88">
        <v>18.29</v>
      </c>
      <c r="Q717" t="s">
        <v>1285</v>
      </c>
    </row>
    <row r="718" spans="1:17" x14ac:dyDescent="0.25">
      <c r="A718" t="s">
        <v>2515</v>
      </c>
      <c r="B718" t="s">
        <v>2516</v>
      </c>
      <c r="C718" t="s">
        <v>2516</v>
      </c>
      <c r="D718" t="s">
        <v>2515</v>
      </c>
      <c r="E718" t="s">
        <v>2525</v>
      </c>
      <c r="F718" t="s">
        <v>2526</v>
      </c>
      <c r="G718" t="s">
        <v>2527</v>
      </c>
      <c r="H718" t="s">
        <v>1886</v>
      </c>
      <c r="I718" t="s">
        <v>503</v>
      </c>
      <c r="J718" t="s">
        <v>7</v>
      </c>
      <c r="K718" t="s">
        <v>368</v>
      </c>
      <c r="L718" t="s">
        <v>2529</v>
      </c>
      <c r="M718" s="93">
        <v>2.02</v>
      </c>
      <c r="N718">
        <v>2.02</v>
      </c>
      <c r="O718" s="94">
        <v>5.0599999999999996</v>
      </c>
      <c r="P718" s="88" t="s">
        <v>1440</v>
      </c>
      <c r="Q718" t="s">
        <v>1285</v>
      </c>
    </row>
    <row r="719" spans="1:17" x14ac:dyDescent="0.25">
      <c r="A719" t="s">
        <v>2515</v>
      </c>
      <c r="B719" t="s">
        <v>2516</v>
      </c>
      <c r="C719" t="s">
        <v>2516</v>
      </c>
      <c r="D719" t="s">
        <v>2515</v>
      </c>
      <c r="E719" t="s">
        <v>2525</v>
      </c>
      <c r="F719" t="s">
        <v>2526</v>
      </c>
      <c r="G719" t="s">
        <v>2527</v>
      </c>
      <c r="H719" t="s">
        <v>1886</v>
      </c>
      <c r="I719" t="s">
        <v>503</v>
      </c>
      <c r="J719" t="s">
        <v>180</v>
      </c>
      <c r="K719" t="s">
        <v>372</v>
      </c>
      <c r="L719" t="s">
        <v>2530</v>
      </c>
      <c r="M719" s="93">
        <v>4.82</v>
      </c>
      <c r="N719">
        <v>4.82</v>
      </c>
      <c r="O719" s="94">
        <v>13.42</v>
      </c>
      <c r="P719" s="88">
        <v>48.02</v>
      </c>
      <c r="Q719" t="s">
        <v>1285</v>
      </c>
    </row>
    <row r="720" spans="1:17" x14ac:dyDescent="0.25">
      <c r="A720" t="s">
        <v>2515</v>
      </c>
      <c r="B720" t="s">
        <v>2516</v>
      </c>
      <c r="C720" t="s">
        <v>2516</v>
      </c>
      <c r="D720" t="s">
        <v>2515</v>
      </c>
      <c r="E720" t="s">
        <v>2525</v>
      </c>
      <c r="F720" t="s">
        <v>2526</v>
      </c>
      <c r="G720" t="s">
        <v>2527</v>
      </c>
      <c r="H720" t="s">
        <v>1886</v>
      </c>
      <c r="I720" t="s">
        <v>503</v>
      </c>
      <c r="J720" t="s">
        <v>12</v>
      </c>
      <c r="K720" t="s">
        <v>369</v>
      </c>
      <c r="L720" t="s">
        <v>2531</v>
      </c>
      <c r="M720" s="93">
        <v>2.61</v>
      </c>
      <c r="N720">
        <v>2.61</v>
      </c>
      <c r="O720" s="94">
        <v>7.4</v>
      </c>
      <c r="P720" s="88">
        <v>24.2</v>
      </c>
      <c r="Q720" t="s">
        <v>1285</v>
      </c>
    </row>
    <row r="721" spans="1:17" x14ac:dyDescent="0.25">
      <c r="A721" t="s">
        <v>2515</v>
      </c>
      <c r="B721" t="s">
        <v>2516</v>
      </c>
      <c r="C721" t="s">
        <v>2516</v>
      </c>
      <c r="D721" t="s">
        <v>2515</v>
      </c>
      <c r="E721" t="s">
        <v>2525</v>
      </c>
      <c r="F721" t="s">
        <v>2526</v>
      </c>
      <c r="G721" t="s">
        <v>2527</v>
      </c>
      <c r="H721" t="s">
        <v>1886</v>
      </c>
      <c r="I721" t="s">
        <v>503</v>
      </c>
      <c r="J721" t="s">
        <v>156</v>
      </c>
      <c r="K721" t="s">
        <v>370</v>
      </c>
      <c r="L721" t="s">
        <v>2532</v>
      </c>
      <c r="M721" s="93">
        <v>2.61</v>
      </c>
      <c r="N721">
        <v>2.61</v>
      </c>
      <c r="O721" s="94">
        <v>7.4</v>
      </c>
      <c r="P721" s="88" t="s">
        <v>1440</v>
      </c>
      <c r="Q721" t="s">
        <v>1285</v>
      </c>
    </row>
    <row r="722" spans="1:17" x14ac:dyDescent="0.25">
      <c r="A722" t="s">
        <v>2533</v>
      </c>
      <c r="B722" t="s">
        <v>2534</v>
      </c>
      <c r="C722" t="s">
        <v>2534</v>
      </c>
      <c r="D722" t="s">
        <v>2533</v>
      </c>
      <c r="E722" t="s">
        <v>2535</v>
      </c>
      <c r="F722" t="s">
        <v>1888</v>
      </c>
      <c r="G722" t="s">
        <v>2536</v>
      </c>
      <c r="H722" t="s">
        <v>1886</v>
      </c>
      <c r="I722" t="s">
        <v>996</v>
      </c>
      <c r="J722" t="s">
        <v>12</v>
      </c>
      <c r="K722" t="s">
        <v>1672</v>
      </c>
      <c r="L722" t="s">
        <v>1988</v>
      </c>
      <c r="M722" s="93">
        <v>1595.74</v>
      </c>
      <c r="N722">
        <v>1595.74</v>
      </c>
      <c r="O722" s="94" t="s">
        <v>1440</v>
      </c>
      <c r="P722" s="88" t="s">
        <v>1440</v>
      </c>
      <c r="Q722" t="s">
        <v>1285</v>
      </c>
    </row>
    <row r="723" spans="1:17" x14ac:dyDescent="0.25">
      <c r="A723" t="s">
        <v>2533</v>
      </c>
      <c r="B723" t="s">
        <v>2537</v>
      </c>
      <c r="C723" t="s">
        <v>2538</v>
      </c>
      <c r="D723" t="s">
        <v>2533</v>
      </c>
      <c r="E723" t="s">
        <v>2535</v>
      </c>
      <c r="F723" t="s">
        <v>2539</v>
      </c>
      <c r="G723" t="s">
        <v>2540</v>
      </c>
      <c r="H723" t="s">
        <v>1886</v>
      </c>
      <c r="I723" t="s">
        <v>503</v>
      </c>
      <c r="J723" t="s">
        <v>6</v>
      </c>
      <c r="K723" t="s">
        <v>367</v>
      </c>
      <c r="L723" t="s">
        <v>2541</v>
      </c>
      <c r="M723" s="93">
        <v>2.27</v>
      </c>
      <c r="N723">
        <v>2.27</v>
      </c>
      <c r="O723" s="94">
        <v>5.0599999999999996</v>
      </c>
      <c r="P723" s="88">
        <v>18.29</v>
      </c>
      <c r="Q723" t="s">
        <v>1285</v>
      </c>
    </row>
    <row r="724" spans="1:17" x14ac:dyDescent="0.25">
      <c r="A724" t="s">
        <v>2533</v>
      </c>
      <c r="B724" t="s">
        <v>2537</v>
      </c>
      <c r="C724" t="s">
        <v>2538</v>
      </c>
      <c r="D724" t="s">
        <v>2533</v>
      </c>
      <c r="E724" t="s">
        <v>2535</v>
      </c>
      <c r="F724" t="s">
        <v>2539</v>
      </c>
      <c r="G724" t="s">
        <v>2540</v>
      </c>
      <c r="H724" t="s">
        <v>1886</v>
      </c>
      <c r="I724" t="s">
        <v>503</v>
      </c>
      <c r="J724" t="s">
        <v>12</v>
      </c>
      <c r="K724" t="s">
        <v>369</v>
      </c>
      <c r="L724" t="s">
        <v>2542</v>
      </c>
      <c r="M724" s="93">
        <v>3.3</v>
      </c>
      <c r="N724">
        <v>3.3</v>
      </c>
      <c r="O724" s="94">
        <v>7.4</v>
      </c>
      <c r="P724" s="88">
        <v>24.2</v>
      </c>
      <c r="Q724" t="s">
        <v>1285</v>
      </c>
    </row>
    <row r="725" spans="1:17" x14ac:dyDescent="0.25">
      <c r="A725" t="s">
        <v>2533</v>
      </c>
      <c r="B725" t="s">
        <v>2537</v>
      </c>
      <c r="C725" t="s">
        <v>2538</v>
      </c>
      <c r="D725" t="s">
        <v>2533</v>
      </c>
      <c r="E725" t="s">
        <v>2535</v>
      </c>
      <c r="F725" t="s">
        <v>2543</v>
      </c>
      <c r="G725" t="s">
        <v>2544</v>
      </c>
      <c r="H725" t="s">
        <v>1886</v>
      </c>
      <c r="I725" t="s">
        <v>503</v>
      </c>
      <c r="J725" t="s">
        <v>6</v>
      </c>
      <c r="K725" t="s">
        <v>367</v>
      </c>
      <c r="L725" t="s">
        <v>2545</v>
      </c>
      <c r="M725" s="93">
        <v>2.25</v>
      </c>
      <c r="N725">
        <v>2.25</v>
      </c>
      <c r="O725" s="94">
        <v>5.0599999999999996</v>
      </c>
      <c r="P725" s="88">
        <v>18.29</v>
      </c>
      <c r="Q725" t="s">
        <v>1285</v>
      </c>
    </row>
    <row r="726" spans="1:17" x14ac:dyDescent="0.25">
      <c r="A726" t="s">
        <v>2533</v>
      </c>
      <c r="B726" t="s">
        <v>2537</v>
      </c>
      <c r="C726" t="s">
        <v>2538</v>
      </c>
      <c r="D726" t="s">
        <v>2533</v>
      </c>
      <c r="E726" t="s">
        <v>2535</v>
      </c>
      <c r="F726" t="s">
        <v>2543</v>
      </c>
      <c r="G726" t="s">
        <v>2544</v>
      </c>
      <c r="H726" t="s">
        <v>1886</v>
      </c>
      <c r="I726" t="s">
        <v>503</v>
      </c>
      <c r="J726" t="s">
        <v>12</v>
      </c>
      <c r="K726" t="s">
        <v>369</v>
      </c>
      <c r="L726" t="s">
        <v>2546</v>
      </c>
      <c r="M726" s="93">
        <v>3.12</v>
      </c>
      <c r="N726">
        <v>3.12</v>
      </c>
      <c r="O726" s="94">
        <v>7.4</v>
      </c>
      <c r="P726" s="88">
        <v>24.2</v>
      </c>
      <c r="Q726" t="s">
        <v>1285</v>
      </c>
    </row>
    <row r="727" spans="1:17" x14ac:dyDescent="0.25">
      <c r="A727" t="s">
        <v>2533</v>
      </c>
      <c r="B727" t="s">
        <v>2537</v>
      </c>
      <c r="C727" t="s">
        <v>2538</v>
      </c>
      <c r="D727" t="s">
        <v>2533</v>
      </c>
      <c r="E727" t="s">
        <v>2535</v>
      </c>
      <c r="F727" t="s">
        <v>2547</v>
      </c>
      <c r="G727" t="s">
        <v>2548</v>
      </c>
      <c r="H727" t="s">
        <v>1886</v>
      </c>
      <c r="I727" t="s">
        <v>503</v>
      </c>
      <c r="J727" t="s">
        <v>6</v>
      </c>
      <c r="K727" t="s">
        <v>367</v>
      </c>
      <c r="L727" t="s">
        <v>2549</v>
      </c>
      <c r="M727" s="93">
        <v>2.2000000000000002</v>
      </c>
      <c r="N727">
        <v>2.2000000000000002</v>
      </c>
      <c r="O727" s="94">
        <v>5.0599999999999996</v>
      </c>
      <c r="P727" s="88">
        <v>18.29</v>
      </c>
      <c r="Q727" t="s">
        <v>1285</v>
      </c>
    </row>
    <row r="728" spans="1:17" x14ac:dyDescent="0.25">
      <c r="A728" t="s">
        <v>2533</v>
      </c>
      <c r="B728" t="s">
        <v>2537</v>
      </c>
      <c r="C728" t="s">
        <v>2538</v>
      </c>
      <c r="D728" t="s">
        <v>2533</v>
      </c>
      <c r="E728" t="s">
        <v>2535</v>
      </c>
      <c r="F728" t="s">
        <v>2547</v>
      </c>
      <c r="G728" t="s">
        <v>2548</v>
      </c>
      <c r="H728" t="s">
        <v>1886</v>
      </c>
      <c r="I728" t="s">
        <v>503</v>
      </c>
      <c r="J728" t="s">
        <v>7</v>
      </c>
      <c r="K728" t="s">
        <v>368</v>
      </c>
      <c r="L728" t="s">
        <v>2550</v>
      </c>
      <c r="M728" s="93">
        <v>2.2000000000000002</v>
      </c>
      <c r="N728">
        <v>2.2000000000000002</v>
      </c>
      <c r="O728" s="94">
        <v>5.0599999999999996</v>
      </c>
      <c r="P728" s="88" t="s">
        <v>1440</v>
      </c>
      <c r="Q728" t="s">
        <v>1285</v>
      </c>
    </row>
    <row r="729" spans="1:17" x14ac:dyDescent="0.25">
      <c r="A729" t="s">
        <v>2533</v>
      </c>
      <c r="B729" t="s">
        <v>2537</v>
      </c>
      <c r="C729" t="s">
        <v>2538</v>
      </c>
      <c r="D729" t="s">
        <v>2533</v>
      </c>
      <c r="E729" t="s">
        <v>2535</v>
      </c>
      <c r="F729" t="s">
        <v>2547</v>
      </c>
      <c r="G729" t="s">
        <v>2548</v>
      </c>
      <c r="H729" t="s">
        <v>1886</v>
      </c>
      <c r="I729" t="s">
        <v>503</v>
      </c>
      <c r="J729" t="s">
        <v>12</v>
      </c>
      <c r="K729" t="s">
        <v>369</v>
      </c>
      <c r="L729" t="s">
        <v>2551</v>
      </c>
      <c r="M729" s="93">
        <v>3.17</v>
      </c>
      <c r="N729">
        <v>3.17</v>
      </c>
      <c r="O729" s="94">
        <v>7.4</v>
      </c>
      <c r="P729" s="88">
        <v>24.2</v>
      </c>
      <c r="Q729" t="s">
        <v>1285</v>
      </c>
    </row>
    <row r="730" spans="1:17" x14ac:dyDescent="0.25">
      <c r="A730" t="s">
        <v>2533</v>
      </c>
      <c r="B730" t="s">
        <v>2537</v>
      </c>
      <c r="C730" t="s">
        <v>2538</v>
      </c>
      <c r="D730" t="s">
        <v>2533</v>
      </c>
      <c r="E730" t="s">
        <v>2535</v>
      </c>
      <c r="F730" t="s">
        <v>2547</v>
      </c>
      <c r="G730" t="s">
        <v>2548</v>
      </c>
      <c r="H730" t="s">
        <v>1886</v>
      </c>
      <c r="I730" t="s">
        <v>503</v>
      </c>
      <c r="J730" t="s">
        <v>156</v>
      </c>
      <c r="K730" t="s">
        <v>370</v>
      </c>
      <c r="L730" t="s">
        <v>2552</v>
      </c>
      <c r="M730" s="93">
        <v>3.16</v>
      </c>
      <c r="N730">
        <v>3.16</v>
      </c>
      <c r="O730" s="94">
        <v>7.4</v>
      </c>
      <c r="P730" s="88" t="s">
        <v>1440</v>
      </c>
      <c r="Q730" t="s">
        <v>1285</v>
      </c>
    </row>
    <row r="731" spans="1:17" x14ac:dyDescent="0.25">
      <c r="A731" t="s">
        <v>2533</v>
      </c>
      <c r="B731" t="s">
        <v>2537</v>
      </c>
      <c r="C731" t="s">
        <v>2538</v>
      </c>
      <c r="D731" t="s">
        <v>2533</v>
      </c>
      <c r="E731" t="s">
        <v>2535</v>
      </c>
      <c r="F731" t="s">
        <v>2547</v>
      </c>
      <c r="G731" t="s">
        <v>2548</v>
      </c>
      <c r="H731" t="s">
        <v>1886</v>
      </c>
      <c r="I731" t="s">
        <v>996</v>
      </c>
      <c r="J731" t="s">
        <v>12</v>
      </c>
      <c r="K731" t="s">
        <v>1672</v>
      </c>
      <c r="L731" t="s">
        <v>2553</v>
      </c>
      <c r="M731" s="93">
        <v>191.64</v>
      </c>
      <c r="N731">
        <v>191.64</v>
      </c>
      <c r="O731" s="94" t="s">
        <v>1440</v>
      </c>
      <c r="P731" s="88" t="s">
        <v>1440</v>
      </c>
      <c r="Q731" t="s">
        <v>1285</v>
      </c>
    </row>
    <row r="732" spans="1:17" x14ac:dyDescent="0.25">
      <c r="A732" t="s">
        <v>2533</v>
      </c>
      <c r="B732" t="s">
        <v>2554</v>
      </c>
      <c r="C732" t="s">
        <v>2554</v>
      </c>
      <c r="D732" t="s">
        <v>2533</v>
      </c>
      <c r="E732" t="s">
        <v>2555</v>
      </c>
      <c r="F732" t="s">
        <v>2124</v>
      </c>
      <c r="G732" t="s">
        <v>2556</v>
      </c>
      <c r="H732" t="s">
        <v>1886</v>
      </c>
      <c r="I732" t="s">
        <v>996</v>
      </c>
      <c r="J732" t="s">
        <v>28</v>
      </c>
      <c r="K732" t="s">
        <v>1674</v>
      </c>
      <c r="L732" t="s">
        <v>2557</v>
      </c>
      <c r="M732" s="93">
        <v>94.11</v>
      </c>
      <c r="N732">
        <v>94.11</v>
      </c>
      <c r="O732" s="94" t="s">
        <v>1440</v>
      </c>
      <c r="P732" s="88" t="s">
        <v>1440</v>
      </c>
      <c r="Q732" t="s">
        <v>1285</v>
      </c>
    </row>
    <row r="733" spans="1:17" x14ac:dyDescent="0.25">
      <c r="A733" t="s">
        <v>2558</v>
      </c>
      <c r="B733" t="s">
        <v>2559</v>
      </c>
      <c r="C733" t="s">
        <v>2560</v>
      </c>
      <c r="D733" t="s">
        <v>2558</v>
      </c>
      <c r="E733" t="s">
        <v>2561</v>
      </c>
      <c r="F733" t="s">
        <v>2562</v>
      </c>
      <c r="G733" t="s">
        <v>2563</v>
      </c>
      <c r="H733" t="s">
        <v>1886</v>
      </c>
      <c r="I733" t="s">
        <v>180</v>
      </c>
      <c r="J733" t="s">
        <v>1547</v>
      </c>
      <c r="K733" t="s">
        <v>1548</v>
      </c>
      <c r="L733" t="s">
        <v>2564</v>
      </c>
      <c r="M733" s="93">
        <v>46.35</v>
      </c>
      <c r="N733">
        <v>46.35</v>
      </c>
      <c r="O733" s="94" t="s">
        <v>1440</v>
      </c>
      <c r="P733" s="88" t="s">
        <v>1440</v>
      </c>
      <c r="Q733" t="s">
        <v>1285</v>
      </c>
    </row>
    <row r="734" spans="1:17" x14ac:dyDescent="0.25">
      <c r="A734" t="s">
        <v>2565</v>
      </c>
      <c r="B734" t="s">
        <v>2566</v>
      </c>
      <c r="C734" t="s">
        <v>2567</v>
      </c>
      <c r="D734" t="s">
        <v>2565</v>
      </c>
      <c r="E734" t="s">
        <v>2568</v>
      </c>
      <c r="F734" t="s">
        <v>2569</v>
      </c>
      <c r="G734" t="s">
        <v>2570</v>
      </c>
      <c r="H734" t="s">
        <v>1886</v>
      </c>
      <c r="I734" t="s">
        <v>996</v>
      </c>
      <c r="J734" t="s">
        <v>12</v>
      </c>
      <c r="K734" t="s">
        <v>1672</v>
      </c>
      <c r="L734" t="s">
        <v>2571</v>
      </c>
      <c r="M734" s="93">
        <v>125</v>
      </c>
      <c r="N734">
        <v>125</v>
      </c>
      <c r="O734" s="94" t="s">
        <v>1440</v>
      </c>
      <c r="P734" s="88" t="s">
        <v>1440</v>
      </c>
      <c r="Q734" t="s">
        <v>1285</v>
      </c>
    </row>
    <row r="735" spans="1:17" x14ac:dyDescent="0.25">
      <c r="A735" t="s">
        <v>2572</v>
      </c>
      <c r="B735" t="s">
        <v>2573</v>
      </c>
      <c r="C735" t="s">
        <v>2574</v>
      </c>
      <c r="D735" t="s">
        <v>2572</v>
      </c>
      <c r="E735" t="s">
        <v>2575</v>
      </c>
      <c r="F735" t="s">
        <v>2576</v>
      </c>
      <c r="G735" t="s">
        <v>2577</v>
      </c>
      <c r="H735" t="s">
        <v>1886</v>
      </c>
      <c r="I735" t="s">
        <v>996</v>
      </c>
      <c r="J735" t="s">
        <v>12</v>
      </c>
      <c r="K735" t="s">
        <v>1672</v>
      </c>
      <c r="L735" t="s">
        <v>2578</v>
      </c>
      <c r="M735" s="93">
        <v>58.821052631578951</v>
      </c>
      <c r="N735">
        <v>58.821052631578951</v>
      </c>
      <c r="O735" s="94" t="s">
        <v>1440</v>
      </c>
      <c r="P735" s="88" t="s">
        <v>1440</v>
      </c>
      <c r="Q735" t="s">
        <v>1285</v>
      </c>
    </row>
    <row r="736" spans="1:17" x14ac:dyDescent="0.25">
      <c r="A736" t="s">
        <v>2572</v>
      </c>
      <c r="B736" t="s">
        <v>2573</v>
      </c>
      <c r="C736" t="s">
        <v>2574</v>
      </c>
      <c r="D736" t="s">
        <v>2572</v>
      </c>
      <c r="E736" t="s">
        <v>2575</v>
      </c>
      <c r="F736" t="s">
        <v>2576</v>
      </c>
      <c r="G736" t="s">
        <v>2577</v>
      </c>
      <c r="H736" t="s">
        <v>1886</v>
      </c>
      <c r="I736" t="s">
        <v>996</v>
      </c>
      <c r="J736" t="s">
        <v>12</v>
      </c>
      <c r="K736" t="s">
        <v>1672</v>
      </c>
      <c r="L736" t="s">
        <v>2578</v>
      </c>
      <c r="M736" s="93">
        <v>56.016585644838436</v>
      </c>
      <c r="N736">
        <v>56.016585644838436</v>
      </c>
      <c r="O736" s="94" t="s">
        <v>1440</v>
      </c>
      <c r="P736" s="88" t="s">
        <v>1440</v>
      </c>
      <c r="Q736" t="s">
        <v>1285</v>
      </c>
    </row>
    <row r="737" spans="1:17" x14ac:dyDescent="0.25">
      <c r="A737" t="s">
        <v>2572</v>
      </c>
      <c r="B737" t="s">
        <v>2573</v>
      </c>
      <c r="C737" t="s">
        <v>2574</v>
      </c>
      <c r="D737" t="s">
        <v>2572</v>
      </c>
      <c r="E737" t="s">
        <v>2575</v>
      </c>
      <c r="F737" t="s">
        <v>2576</v>
      </c>
      <c r="G737" t="s">
        <v>2577</v>
      </c>
      <c r="H737" t="s">
        <v>1886</v>
      </c>
      <c r="I737" t="s">
        <v>180</v>
      </c>
      <c r="J737" t="s">
        <v>180</v>
      </c>
      <c r="K737" t="s">
        <v>1686</v>
      </c>
      <c r="L737" t="s">
        <v>2579</v>
      </c>
      <c r="M737" s="93">
        <v>56.79807692307692</v>
      </c>
      <c r="N737">
        <v>56.79807692307692</v>
      </c>
      <c r="O737" s="94" t="s">
        <v>1440</v>
      </c>
      <c r="P737" s="88" t="s">
        <v>1440</v>
      </c>
      <c r="Q737" t="s">
        <v>1285</v>
      </c>
    </row>
    <row r="738" spans="1:17" x14ac:dyDescent="0.25">
      <c r="A738" t="s">
        <v>2572</v>
      </c>
      <c r="B738" t="s">
        <v>2573</v>
      </c>
      <c r="C738" t="s">
        <v>2574</v>
      </c>
      <c r="D738" t="s">
        <v>2572</v>
      </c>
      <c r="E738" t="s">
        <v>2580</v>
      </c>
      <c r="F738" t="s">
        <v>2581</v>
      </c>
      <c r="G738" t="s">
        <v>2582</v>
      </c>
      <c r="H738" t="s">
        <v>1886</v>
      </c>
      <c r="I738" t="s">
        <v>996</v>
      </c>
      <c r="J738" t="s">
        <v>12</v>
      </c>
      <c r="K738" t="s">
        <v>1672</v>
      </c>
      <c r="L738" t="s">
        <v>2583</v>
      </c>
      <c r="M738" s="93">
        <v>57.507407407407406</v>
      </c>
      <c r="N738">
        <v>57.507407407407406</v>
      </c>
      <c r="O738" s="94" t="s">
        <v>1440</v>
      </c>
      <c r="P738" s="88" t="s">
        <v>1440</v>
      </c>
      <c r="Q738" t="s">
        <v>1285</v>
      </c>
    </row>
    <row r="739" spans="1:17" x14ac:dyDescent="0.25">
      <c r="A739" t="s">
        <v>2572</v>
      </c>
      <c r="B739" t="s">
        <v>2573</v>
      </c>
      <c r="C739" t="s">
        <v>2574</v>
      </c>
      <c r="D739" t="s">
        <v>2572</v>
      </c>
      <c r="E739" t="s">
        <v>2580</v>
      </c>
      <c r="F739" t="s">
        <v>2581</v>
      </c>
      <c r="G739" t="s">
        <v>2582</v>
      </c>
      <c r="H739" t="s">
        <v>1886</v>
      </c>
      <c r="I739" t="s">
        <v>996</v>
      </c>
      <c r="J739" t="s">
        <v>12</v>
      </c>
      <c r="K739" t="s">
        <v>1672</v>
      </c>
      <c r="L739" t="s">
        <v>2583</v>
      </c>
      <c r="M739" s="93">
        <v>57.505037231712656</v>
      </c>
      <c r="N739">
        <v>57.505037231712656</v>
      </c>
      <c r="O739" s="94" t="s">
        <v>1440</v>
      </c>
      <c r="P739" s="88" t="s">
        <v>1440</v>
      </c>
      <c r="Q739" t="s">
        <v>1285</v>
      </c>
    </row>
    <row r="740" spans="1:17" x14ac:dyDescent="0.25">
      <c r="A740" t="s">
        <v>2572</v>
      </c>
      <c r="B740" t="s">
        <v>2573</v>
      </c>
      <c r="C740" t="s">
        <v>2574</v>
      </c>
      <c r="D740" t="s">
        <v>2572</v>
      </c>
      <c r="E740" t="s">
        <v>2580</v>
      </c>
      <c r="F740" t="s">
        <v>2581</v>
      </c>
      <c r="G740" t="s">
        <v>2582</v>
      </c>
      <c r="H740" t="s">
        <v>1886</v>
      </c>
      <c r="I740" t="s">
        <v>180</v>
      </c>
      <c r="J740" t="s">
        <v>180</v>
      </c>
      <c r="K740" t="s">
        <v>1686</v>
      </c>
      <c r="L740" t="s">
        <v>2584</v>
      </c>
      <c r="M740" s="93">
        <v>52.439636752136749</v>
      </c>
      <c r="N740">
        <v>52.439636752136749</v>
      </c>
      <c r="O740" s="94" t="s">
        <v>1440</v>
      </c>
      <c r="P740" s="88" t="s">
        <v>1440</v>
      </c>
      <c r="Q740" t="s">
        <v>1285</v>
      </c>
    </row>
    <row r="741" spans="1:17" x14ac:dyDescent="0.25">
      <c r="A741" t="s">
        <v>2572</v>
      </c>
      <c r="B741" t="s">
        <v>2573</v>
      </c>
      <c r="C741" t="s">
        <v>2574</v>
      </c>
      <c r="D741" t="s">
        <v>2572</v>
      </c>
      <c r="E741" t="s">
        <v>2575</v>
      </c>
      <c r="F741" t="s">
        <v>2585</v>
      </c>
      <c r="G741" t="s">
        <v>2586</v>
      </c>
      <c r="H741" t="s">
        <v>1886</v>
      </c>
      <c r="I741" t="s">
        <v>996</v>
      </c>
      <c r="J741" t="s">
        <v>12</v>
      </c>
      <c r="K741" t="s">
        <v>1672</v>
      </c>
      <c r="L741" t="s">
        <v>2587</v>
      </c>
      <c r="M741" s="93">
        <v>83.835341365461844</v>
      </c>
      <c r="N741">
        <v>83.835341365461844</v>
      </c>
      <c r="O741" s="94" t="s">
        <v>1440</v>
      </c>
      <c r="P741" s="88" t="s">
        <v>1440</v>
      </c>
      <c r="Q741" t="s">
        <v>1285</v>
      </c>
    </row>
    <row r="742" spans="1:17" x14ac:dyDescent="0.25">
      <c r="A742" t="s">
        <v>2572</v>
      </c>
      <c r="B742" t="s">
        <v>2573</v>
      </c>
      <c r="C742" t="s">
        <v>2574</v>
      </c>
      <c r="D742" t="s">
        <v>2572</v>
      </c>
      <c r="E742" t="s">
        <v>2575</v>
      </c>
      <c r="F742" t="s">
        <v>2585</v>
      </c>
      <c r="G742" t="s">
        <v>2586</v>
      </c>
      <c r="H742" t="s">
        <v>1886</v>
      </c>
      <c r="I742" t="s">
        <v>996</v>
      </c>
      <c r="J742" t="s">
        <v>12</v>
      </c>
      <c r="K742" t="s">
        <v>1672</v>
      </c>
      <c r="L742" t="s">
        <v>2587</v>
      </c>
      <c r="M742" s="93">
        <v>83.81481481481481</v>
      </c>
      <c r="N742">
        <v>83.81481481481481</v>
      </c>
      <c r="O742" s="94" t="s">
        <v>1440</v>
      </c>
      <c r="P742" s="88" t="s">
        <v>1440</v>
      </c>
      <c r="Q742" t="s">
        <v>1285</v>
      </c>
    </row>
    <row r="743" spans="1:17" x14ac:dyDescent="0.25">
      <c r="A743" t="s">
        <v>2572</v>
      </c>
      <c r="B743" t="s">
        <v>2573</v>
      </c>
      <c r="C743" t="s">
        <v>2574</v>
      </c>
      <c r="D743" t="s">
        <v>2572</v>
      </c>
      <c r="E743" t="s">
        <v>2575</v>
      </c>
      <c r="F743" t="s">
        <v>2585</v>
      </c>
      <c r="G743" t="s">
        <v>2586</v>
      </c>
      <c r="H743" t="s">
        <v>1886</v>
      </c>
      <c r="I743" t="s">
        <v>180</v>
      </c>
      <c r="J743" t="s">
        <v>180</v>
      </c>
      <c r="K743" t="s">
        <v>1686</v>
      </c>
      <c r="L743" t="s">
        <v>2588</v>
      </c>
      <c r="M743" s="93">
        <v>52.93002136752137</v>
      </c>
      <c r="N743">
        <v>52.93002136752137</v>
      </c>
      <c r="O743" s="94" t="s">
        <v>1440</v>
      </c>
      <c r="P743" s="88" t="s">
        <v>1440</v>
      </c>
      <c r="Q743" t="s">
        <v>1285</v>
      </c>
    </row>
    <row r="744" spans="1:17" x14ac:dyDescent="0.25">
      <c r="A744" t="s">
        <v>2572</v>
      </c>
      <c r="B744" t="s">
        <v>2573</v>
      </c>
      <c r="C744" t="s">
        <v>2574</v>
      </c>
      <c r="D744" t="s">
        <v>2572</v>
      </c>
      <c r="E744" t="s">
        <v>2124</v>
      </c>
      <c r="F744" t="s">
        <v>2124</v>
      </c>
      <c r="G744" t="s">
        <v>2589</v>
      </c>
      <c r="H744" t="s">
        <v>1886</v>
      </c>
      <c r="I744" t="s">
        <v>996</v>
      </c>
      <c r="J744" t="s">
        <v>12</v>
      </c>
      <c r="K744" t="s">
        <v>1672</v>
      </c>
      <c r="L744" t="s">
        <v>2590</v>
      </c>
      <c r="M744" s="93">
        <v>57.475675032710839</v>
      </c>
      <c r="N744">
        <v>57.475675032710839</v>
      </c>
      <c r="O744" s="94" t="s">
        <v>1440</v>
      </c>
      <c r="P744" s="88" t="s">
        <v>1440</v>
      </c>
      <c r="Q744" t="s">
        <v>1285</v>
      </c>
    </row>
    <row r="745" spans="1:17" x14ac:dyDescent="0.25">
      <c r="A745" t="s">
        <v>2591</v>
      </c>
      <c r="B745" t="s">
        <v>2592</v>
      </c>
      <c r="C745" t="s">
        <v>2592</v>
      </c>
      <c r="D745" t="s">
        <v>2591</v>
      </c>
      <c r="E745" t="s">
        <v>2593</v>
      </c>
      <c r="F745" t="s">
        <v>2594</v>
      </c>
      <c r="G745" t="s">
        <v>2595</v>
      </c>
      <c r="H745" t="s">
        <v>1886</v>
      </c>
      <c r="I745" t="s">
        <v>996</v>
      </c>
      <c r="J745" t="s">
        <v>12</v>
      </c>
      <c r="K745" t="s">
        <v>1672</v>
      </c>
      <c r="L745" t="s">
        <v>2596</v>
      </c>
      <c r="M745" s="93">
        <v>136.45095367847412</v>
      </c>
      <c r="N745">
        <v>136.45095367847412</v>
      </c>
      <c r="O745" s="94" t="s">
        <v>1440</v>
      </c>
      <c r="P745" s="88" t="s">
        <v>1440</v>
      </c>
      <c r="Q745" t="s">
        <v>1285</v>
      </c>
    </row>
    <row r="746" spans="1:17" x14ac:dyDescent="0.25">
      <c r="A746" t="s">
        <v>2597</v>
      </c>
      <c r="B746" t="s">
        <v>2598</v>
      </c>
      <c r="C746" t="s">
        <v>2599</v>
      </c>
      <c r="D746" t="s">
        <v>2597</v>
      </c>
      <c r="E746" t="s">
        <v>2600</v>
      </c>
      <c r="F746" t="s">
        <v>2124</v>
      </c>
      <c r="G746" t="s">
        <v>2601</v>
      </c>
      <c r="H746" t="s">
        <v>1886</v>
      </c>
      <c r="I746" t="s">
        <v>996</v>
      </c>
      <c r="J746" t="s">
        <v>12</v>
      </c>
      <c r="K746" t="s">
        <v>1672</v>
      </c>
      <c r="L746" t="s">
        <v>2590</v>
      </c>
      <c r="M746" s="93">
        <v>92.73</v>
      </c>
      <c r="N746">
        <v>92.73</v>
      </c>
      <c r="O746" s="94" t="s">
        <v>1440</v>
      </c>
      <c r="P746" s="88" t="s">
        <v>1440</v>
      </c>
      <c r="Q746" t="s">
        <v>1285</v>
      </c>
    </row>
    <row r="747" spans="1:17" x14ac:dyDescent="0.25">
      <c r="A747" t="s">
        <v>2597</v>
      </c>
      <c r="B747" t="s">
        <v>2598</v>
      </c>
      <c r="C747" t="s">
        <v>2599</v>
      </c>
      <c r="D747" t="s">
        <v>2597</v>
      </c>
      <c r="E747" t="s">
        <v>2600</v>
      </c>
      <c r="F747" t="s">
        <v>2124</v>
      </c>
      <c r="G747" t="s">
        <v>2601</v>
      </c>
      <c r="H747" t="s">
        <v>1886</v>
      </c>
      <c r="I747" t="s">
        <v>996</v>
      </c>
      <c r="J747" t="s">
        <v>12</v>
      </c>
      <c r="K747" t="s">
        <v>1672</v>
      </c>
      <c r="L747" t="s">
        <v>2590</v>
      </c>
      <c r="M747" s="93">
        <v>92.73</v>
      </c>
      <c r="N747">
        <v>92.73</v>
      </c>
      <c r="O747" s="94" t="s">
        <v>1440</v>
      </c>
      <c r="P747" s="88" t="s">
        <v>1440</v>
      </c>
      <c r="Q747" t="s">
        <v>1285</v>
      </c>
    </row>
    <row r="748" spans="1:17" x14ac:dyDescent="0.25">
      <c r="A748" t="s">
        <v>2597</v>
      </c>
      <c r="B748" t="s">
        <v>2598</v>
      </c>
      <c r="C748" t="s">
        <v>2599</v>
      </c>
      <c r="D748" t="s">
        <v>2597</v>
      </c>
      <c r="E748" t="s">
        <v>2600</v>
      </c>
      <c r="F748" t="s">
        <v>2124</v>
      </c>
      <c r="G748" t="s">
        <v>2601</v>
      </c>
      <c r="H748" t="s">
        <v>1886</v>
      </c>
      <c r="I748" t="s">
        <v>996</v>
      </c>
      <c r="J748" t="s">
        <v>12</v>
      </c>
      <c r="K748" t="s">
        <v>1672</v>
      </c>
      <c r="L748" t="s">
        <v>2590</v>
      </c>
      <c r="M748" s="93">
        <v>92.73</v>
      </c>
      <c r="N748">
        <v>92.73</v>
      </c>
      <c r="O748" s="94" t="s">
        <v>1440</v>
      </c>
      <c r="P748" s="88" t="s">
        <v>1440</v>
      </c>
      <c r="Q748" t="s">
        <v>1285</v>
      </c>
    </row>
    <row r="749" spans="1:17" x14ac:dyDescent="0.25">
      <c r="A749" t="s">
        <v>2602</v>
      </c>
      <c r="B749" t="s">
        <v>2603</v>
      </c>
      <c r="C749" t="s">
        <v>2603</v>
      </c>
      <c r="D749" t="s">
        <v>2602</v>
      </c>
      <c r="E749" t="s">
        <v>2604</v>
      </c>
      <c r="F749" t="s">
        <v>2605</v>
      </c>
      <c r="G749" t="s">
        <v>2606</v>
      </c>
      <c r="H749" t="s">
        <v>1886</v>
      </c>
      <c r="I749" t="s">
        <v>996</v>
      </c>
      <c r="J749" t="s">
        <v>12</v>
      </c>
      <c r="K749" t="s">
        <v>1672</v>
      </c>
      <c r="L749" t="s">
        <v>2607</v>
      </c>
      <c r="M749" s="93">
        <v>120.97</v>
      </c>
      <c r="N749">
        <v>120.97</v>
      </c>
      <c r="O749" s="94" t="s">
        <v>1440</v>
      </c>
      <c r="P749" s="88" t="s">
        <v>1440</v>
      </c>
      <c r="Q749" t="s">
        <v>1285</v>
      </c>
    </row>
    <row r="750" spans="1:17" x14ac:dyDescent="0.25">
      <c r="A750" t="s">
        <v>2602</v>
      </c>
      <c r="B750" t="s">
        <v>2603</v>
      </c>
      <c r="C750" t="s">
        <v>2603</v>
      </c>
      <c r="D750" t="s">
        <v>2602</v>
      </c>
      <c r="E750" t="s">
        <v>2604</v>
      </c>
      <c r="F750" t="s">
        <v>2124</v>
      </c>
      <c r="G750" t="s">
        <v>2608</v>
      </c>
      <c r="H750" t="s">
        <v>1886</v>
      </c>
      <c r="I750" t="s">
        <v>996</v>
      </c>
      <c r="J750" t="s">
        <v>12</v>
      </c>
      <c r="K750" t="s">
        <v>1672</v>
      </c>
      <c r="L750" t="s">
        <v>2590</v>
      </c>
      <c r="M750" s="93">
        <v>179.28</v>
      </c>
      <c r="N750">
        <v>179.28</v>
      </c>
      <c r="O750" s="94" t="s">
        <v>1440</v>
      </c>
      <c r="P750" s="88" t="s">
        <v>1440</v>
      </c>
      <c r="Q750" t="s">
        <v>1285</v>
      </c>
    </row>
    <row r="751" spans="1:17" x14ac:dyDescent="0.25">
      <c r="A751" t="s">
        <v>2602</v>
      </c>
      <c r="B751" t="s">
        <v>2603</v>
      </c>
      <c r="C751" t="s">
        <v>2603</v>
      </c>
      <c r="D751" t="s">
        <v>2602</v>
      </c>
      <c r="E751" t="s">
        <v>2604</v>
      </c>
      <c r="F751" t="s">
        <v>2124</v>
      </c>
      <c r="G751" t="s">
        <v>2609</v>
      </c>
      <c r="H751" t="s">
        <v>1886</v>
      </c>
      <c r="I751" t="s">
        <v>996</v>
      </c>
      <c r="J751" t="s">
        <v>12</v>
      </c>
      <c r="K751" t="s">
        <v>1672</v>
      </c>
      <c r="L751" t="s">
        <v>2590</v>
      </c>
      <c r="M751" s="93">
        <v>122.85</v>
      </c>
      <c r="N751">
        <v>122.85</v>
      </c>
      <c r="O751" s="94" t="s">
        <v>1440</v>
      </c>
      <c r="P751" s="88" t="s">
        <v>1440</v>
      </c>
      <c r="Q751" t="s">
        <v>1285</v>
      </c>
    </row>
    <row r="752" spans="1:17" x14ac:dyDescent="0.25">
      <c r="A752" t="s">
        <v>2602</v>
      </c>
      <c r="B752" t="s">
        <v>2603</v>
      </c>
      <c r="C752" t="s">
        <v>2603</v>
      </c>
      <c r="D752" t="s">
        <v>2602</v>
      </c>
      <c r="E752" t="s">
        <v>2604</v>
      </c>
      <c r="F752" t="s">
        <v>2610</v>
      </c>
      <c r="G752" t="s">
        <v>2611</v>
      </c>
      <c r="H752" t="s">
        <v>1886</v>
      </c>
      <c r="I752" t="s">
        <v>996</v>
      </c>
      <c r="J752" t="s">
        <v>12</v>
      </c>
      <c r="K752" t="s">
        <v>1672</v>
      </c>
      <c r="L752" t="s">
        <v>2612</v>
      </c>
      <c r="M752" s="93">
        <v>154.63999999999999</v>
      </c>
      <c r="N752">
        <v>154.63999999999999</v>
      </c>
      <c r="O752" s="94" t="s">
        <v>1440</v>
      </c>
      <c r="P752" s="88" t="s">
        <v>1440</v>
      </c>
      <c r="Q752" t="s">
        <v>1285</v>
      </c>
    </row>
    <row r="753" spans="1:17" x14ac:dyDescent="0.25">
      <c r="A753" t="s">
        <v>2602</v>
      </c>
      <c r="B753" t="s">
        <v>2603</v>
      </c>
      <c r="C753" t="s">
        <v>2603</v>
      </c>
      <c r="D753" t="s">
        <v>2602</v>
      </c>
      <c r="E753" t="s">
        <v>2604</v>
      </c>
      <c r="F753" t="s">
        <v>2124</v>
      </c>
      <c r="G753" t="s">
        <v>2613</v>
      </c>
      <c r="H753" t="s">
        <v>1886</v>
      </c>
      <c r="I753" t="s">
        <v>996</v>
      </c>
      <c r="J753" t="s">
        <v>12</v>
      </c>
      <c r="K753" t="s">
        <v>1672</v>
      </c>
      <c r="L753" t="s">
        <v>2590</v>
      </c>
      <c r="M753" s="93">
        <v>152.33000000000001</v>
      </c>
      <c r="N753">
        <v>152.33000000000001</v>
      </c>
      <c r="O753" s="94" t="s">
        <v>1440</v>
      </c>
      <c r="P753" s="88" t="s">
        <v>1440</v>
      </c>
      <c r="Q753" t="s">
        <v>1285</v>
      </c>
    </row>
    <row r="754" spans="1:17" x14ac:dyDescent="0.25">
      <c r="A754" t="s">
        <v>2614</v>
      </c>
      <c r="B754" t="s">
        <v>2615</v>
      </c>
      <c r="C754" t="s">
        <v>2615</v>
      </c>
      <c r="D754" t="s">
        <v>2614</v>
      </c>
      <c r="E754" t="s">
        <v>2616</v>
      </c>
      <c r="F754" t="s">
        <v>2124</v>
      </c>
      <c r="G754" t="s">
        <v>2617</v>
      </c>
      <c r="H754" t="s">
        <v>1886</v>
      </c>
      <c r="I754" t="s">
        <v>11</v>
      </c>
      <c r="J754" t="s">
        <v>31</v>
      </c>
      <c r="K754" t="s">
        <v>351</v>
      </c>
      <c r="L754" t="s">
        <v>2618</v>
      </c>
      <c r="M754" s="93">
        <v>124</v>
      </c>
      <c r="N754">
        <v>124</v>
      </c>
      <c r="O754" s="94" t="s">
        <v>1440</v>
      </c>
      <c r="P754" s="88">
        <v>2705</v>
      </c>
      <c r="Q754" t="s">
        <v>1285</v>
      </c>
    </row>
    <row r="755" spans="1:17" x14ac:dyDescent="0.25">
      <c r="A755" t="s">
        <v>2614</v>
      </c>
      <c r="B755" t="s">
        <v>2615</v>
      </c>
      <c r="C755" t="s">
        <v>2615</v>
      </c>
      <c r="D755" t="s">
        <v>2614</v>
      </c>
      <c r="E755" t="s">
        <v>2616</v>
      </c>
      <c r="F755" t="s">
        <v>2124</v>
      </c>
      <c r="G755" t="s">
        <v>2619</v>
      </c>
      <c r="H755" t="s">
        <v>1886</v>
      </c>
      <c r="I755" t="s">
        <v>11</v>
      </c>
      <c r="J755" t="s">
        <v>31</v>
      </c>
      <c r="K755" t="s">
        <v>351</v>
      </c>
      <c r="L755" t="s">
        <v>2618</v>
      </c>
      <c r="M755" s="93">
        <v>150</v>
      </c>
      <c r="N755">
        <v>150</v>
      </c>
      <c r="O755" s="94" t="s">
        <v>1440</v>
      </c>
      <c r="P755" s="88">
        <v>2705</v>
      </c>
      <c r="Q755" t="s">
        <v>1285</v>
      </c>
    </row>
    <row r="756" spans="1:17" x14ac:dyDescent="0.25">
      <c r="A756" t="s">
        <v>2614</v>
      </c>
      <c r="B756" t="s">
        <v>2615</v>
      </c>
      <c r="C756" t="s">
        <v>2615</v>
      </c>
      <c r="D756" t="s">
        <v>2614</v>
      </c>
      <c r="E756" t="s">
        <v>2616</v>
      </c>
      <c r="F756" t="s">
        <v>2124</v>
      </c>
      <c r="G756" t="s">
        <v>2620</v>
      </c>
      <c r="H756" t="s">
        <v>1886</v>
      </c>
      <c r="I756" t="s">
        <v>11</v>
      </c>
      <c r="J756" t="s">
        <v>31</v>
      </c>
      <c r="K756" t="s">
        <v>351</v>
      </c>
      <c r="L756" t="s">
        <v>2618</v>
      </c>
      <c r="M756" s="93">
        <v>248</v>
      </c>
      <c r="N756">
        <v>248</v>
      </c>
      <c r="O756" s="94" t="s">
        <v>1440</v>
      </c>
      <c r="P756" s="88">
        <v>2705</v>
      </c>
      <c r="Q756" t="s">
        <v>1285</v>
      </c>
    </row>
    <row r="757" spans="1:17" x14ac:dyDescent="0.25">
      <c r="A757" t="s">
        <v>2614</v>
      </c>
      <c r="B757" t="s">
        <v>2615</v>
      </c>
      <c r="C757" t="s">
        <v>2615</v>
      </c>
      <c r="D757" t="s">
        <v>2614</v>
      </c>
      <c r="E757" t="s">
        <v>2616</v>
      </c>
      <c r="F757" t="s">
        <v>2124</v>
      </c>
      <c r="G757" t="s">
        <v>2621</v>
      </c>
      <c r="H757" t="s">
        <v>1886</v>
      </c>
      <c r="I757" t="s">
        <v>11</v>
      </c>
      <c r="J757" t="s">
        <v>31</v>
      </c>
      <c r="K757" t="s">
        <v>351</v>
      </c>
      <c r="L757" t="s">
        <v>2618</v>
      </c>
      <c r="M757" s="93">
        <v>372</v>
      </c>
      <c r="N757">
        <v>372</v>
      </c>
      <c r="O757" s="94" t="s">
        <v>1440</v>
      </c>
      <c r="P757" s="88">
        <v>2705</v>
      </c>
      <c r="Q757" t="s">
        <v>1285</v>
      </c>
    </row>
    <row r="758" spans="1:17" x14ac:dyDescent="0.25">
      <c r="A758" t="s">
        <v>2614</v>
      </c>
      <c r="B758" t="s">
        <v>2615</v>
      </c>
      <c r="C758" t="s">
        <v>2615</v>
      </c>
      <c r="D758" t="s">
        <v>2614</v>
      </c>
      <c r="E758" t="s">
        <v>2616</v>
      </c>
      <c r="F758" t="s">
        <v>2124</v>
      </c>
      <c r="G758" t="s">
        <v>2622</v>
      </c>
      <c r="H758" t="s">
        <v>1886</v>
      </c>
      <c r="I758" t="s">
        <v>11</v>
      </c>
      <c r="J758" t="s">
        <v>31</v>
      </c>
      <c r="K758" t="s">
        <v>351</v>
      </c>
      <c r="L758" t="s">
        <v>2618</v>
      </c>
      <c r="M758" s="93">
        <v>496</v>
      </c>
      <c r="N758">
        <v>496</v>
      </c>
      <c r="O758" s="94" t="s">
        <v>1440</v>
      </c>
      <c r="P758" s="88">
        <v>2705</v>
      </c>
      <c r="Q758" t="s">
        <v>1285</v>
      </c>
    </row>
    <row r="759" spans="1:17" x14ac:dyDescent="0.25">
      <c r="A759" t="s">
        <v>2614</v>
      </c>
      <c r="B759" t="s">
        <v>2615</v>
      </c>
      <c r="C759" t="s">
        <v>2615</v>
      </c>
      <c r="D759" t="s">
        <v>2614</v>
      </c>
      <c r="E759" t="s">
        <v>2616</v>
      </c>
      <c r="F759" t="s">
        <v>2124</v>
      </c>
      <c r="G759" t="s">
        <v>2623</v>
      </c>
      <c r="H759" t="s">
        <v>1886</v>
      </c>
      <c r="I759" t="s">
        <v>11</v>
      </c>
      <c r="J759" t="s">
        <v>31</v>
      </c>
      <c r="K759" t="s">
        <v>351</v>
      </c>
      <c r="L759" t="s">
        <v>2618</v>
      </c>
      <c r="M759" s="93">
        <v>287</v>
      </c>
      <c r="N759">
        <v>287</v>
      </c>
      <c r="O759" s="94" t="s">
        <v>1440</v>
      </c>
      <c r="P759" s="88">
        <v>2705</v>
      </c>
      <c r="Q759" t="s">
        <v>1285</v>
      </c>
    </row>
    <row r="760" spans="1:17" x14ac:dyDescent="0.25">
      <c r="A760" t="s">
        <v>2624</v>
      </c>
      <c r="B760" t="s">
        <v>2625</v>
      </c>
      <c r="C760" t="s">
        <v>2625</v>
      </c>
      <c r="D760" t="s">
        <v>2624</v>
      </c>
      <c r="E760" t="s">
        <v>2626</v>
      </c>
      <c r="F760" t="s">
        <v>2627</v>
      </c>
      <c r="G760" t="s">
        <v>2628</v>
      </c>
      <c r="H760" t="s">
        <v>1886</v>
      </c>
      <c r="I760" t="s">
        <v>996</v>
      </c>
      <c r="J760" t="s">
        <v>28</v>
      </c>
      <c r="K760" t="s">
        <v>1674</v>
      </c>
      <c r="L760" t="s">
        <v>2629</v>
      </c>
      <c r="M760" s="93">
        <v>195.25</v>
      </c>
      <c r="N760">
        <v>195.25</v>
      </c>
      <c r="O760" s="94" t="s">
        <v>1440</v>
      </c>
      <c r="P760" s="88" t="s">
        <v>1440</v>
      </c>
      <c r="Q760" t="s">
        <v>1285</v>
      </c>
    </row>
    <row r="761" spans="1:17" x14ac:dyDescent="0.25">
      <c r="A761" t="s">
        <v>2624</v>
      </c>
      <c r="B761" t="s">
        <v>2625</v>
      </c>
      <c r="C761" t="s">
        <v>2625</v>
      </c>
      <c r="D761" t="s">
        <v>2624</v>
      </c>
      <c r="E761" t="s">
        <v>2626</v>
      </c>
      <c r="F761" t="s">
        <v>2627</v>
      </c>
      <c r="G761" t="s">
        <v>2628</v>
      </c>
      <c r="H761" t="s">
        <v>1886</v>
      </c>
      <c r="I761" t="s">
        <v>996</v>
      </c>
      <c r="J761" t="s">
        <v>12</v>
      </c>
      <c r="K761" t="s">
        <v>1672</v>
      </c>
      <c r="L761" t="s">
        <v>2630</v>
      </c>
      <c r="M761" s="93">
        <v>195.25</v>
      </c>
      <c r="N761">
        <v>195.25</v>
      </c>
      <c r="O761" s="94" t="s">
        <v>1440</v>
      </c>
      <c r="P761" s="88" t="s">
        <v>1440</v>
      </c>
      <c r="Q761" t="s">
        <v>1285</v>
      </c>
    </row>
    <row r="762" spans="1:17" x14ac:dyDescent="0.25">
      <c r="A762" t="s">
        <v>2631</v>
      </c>
      <c r="B762" t="s">
        <v>2632</v>
      </c>
      <c r="C762" t="s">
        <v>2633</v>
      </c>
      <c r="D762" t="s">
        <v>2631</v>
      </c>
      <c r="E762" t="s">
        <v>2634</v>
      </c>
      <c r="F762" t="s">
        <v>2635</v>
      </c>
      <c r="G762" t="s">
        <v>2636</v>
      </c>
      <c r="H762" t="s">
        <v>1886</v>
      </c>
      <c r="I762" t="s">
        <v>180</v>
      </c>
      <c r="J762" t="s">
        <v>1547</v>
      </c>
      <c r="K762" t="s">
        <v>1548</v>
      </c>
      <c r="L762" t="s">
        <v>2637</v>
      </c>
      <c r="M762" s="93">
        <v>120.44</v>
      </c>
      <c r="N762">
        <v>120.44</v>
      </c>
      <c r="O762" s="94" t="s">
        <v>1440</v>
      </c>
      <c r="P762" s="88" t="s">
        <v>1440</v>
      </c>
      <c r="Q762" t="s">
        <v>1285</v>
      </c>
    </row>
    <row r="763" spans="1:17" x14ac:dyDescent="0.25">
      <c r="A763" t="s">
        <v>2631</v>
      </c>
      <c r="B763" t="s">
        <v>2632</v>
      </c>
      <c r="C763" t="s">
        <v>2633</v>
      </c>
      <c r="D763" t="s">
        <v>2631</v>
      </c>
      <c r="E763" t="s">
        <v>2634</v>
      </c>
      <c r="F763" t="s">
        <v>2635</v>
      </c>
      <c r="G763" t="s">
        <v>2636</v>
      </c>
      <c r="H763" t="s">
        <v>1886</v>
      </c>
      <c r="I763" t="s">
        <v>180</v>
      </c>
      <c r="J763" t="s">
        <v>1547</v>
      </c>
      <c r="K763" t="s">
        <v>1548</v>
      </c>
      <c r="L763" t="s">
        <v>2637</v>
      </c>
      <c r="M763" s="93">
        <v>120.44</v>
      </c>
      <c r="N763">
        <v>120.44</v>
      </c>
      <c r="O763" s="94" t="s">
        <v>1440</v>
      </c>
      <c r="P763" s="88" t="s">
        <v>1440</v>
      </c>
      <c r="Q763" t="s">
        <v>1285</v>
      </c>
    </row>
    <row r="764" spans="1:17" x14ac:dyDescent="0.25">
      <c r="A764" t="s">
        <v>2638</v>
      </c>
      <c r="B764" t="s">
        <v>2639</v>
      </c>
      <c r="C764" t="s">
        <v>2639</v>
      </c>
      <c r="D764" t="s">
        <v>2638</v>
      </c>
      <c r="E764" t="s">
        <v>2640</v>
      </c>
      <c r="F764" t="s">
        <v>2641</v>
      </c>
      <c r="G764" t="s">
        <v>2642</v>
      </c>
      <c r="H764" t="s">
        <v>1886</v>
      </c>
      <c r="I764" t="s">
        <v>996</v>
      </c>
      <c r="J764" t="s">
        <v>28</v>
      </c>
      <c r="K764" t="s">
        <v>1674</v>
      </c>
      <c r="L764" t="s">
        <v>2643</v>
      </c>
      <c r="M764" s="93">
        <v>86.51</v>
      </c>
      <c r="N764">
        <v>86.51</v>
      </c>
      <c r="O764" s="94" t="s">
        <v>1440</v>
      </c>
      <c r="P764" s="88" t="s">
        <v>1440</v>
      </c>
      <c r="Q764" t="s">
        <v>1285</v>
      </c>
    </row>
    <row r="765" spans="1:17" x14ac:dyDescent="0.25">
      <c r="A765" t="s">
        <v>2638</v>
      </c>
      <c r="B765" t="s">
        <v>2639</v>
      </c>
      <c r="C765" t="s">
        <v>2639</v>
      </c>
      <c r="D765" t="s">
        <v>2638</v>
      </c>
      <c r="E765" t="s">
        <v>2640</v>
      </c>
      <c r="F765" t="s">
        <v>1893</v>
      </c>
      <c r="G765" t="s">
        <v>2644</v>
      </c>
      <c r="H765" t="s">
        <v>1886</v>
      </c>
      <c r="I765" t="s">
        <v>996</v>
      </c>
      <c r="J765" t="s">
        <v>28</v>
      </c>
      <c r="K765" t="s">
        <v>1674</v>
      </c>
      <c r="L765" t="s">
        <v>2645</v>
      </c>
      <c r="M765" s="93">
        <v>85.54</v>
      </c>
      <c r="N765">
        <v>85.54</v>
      </c>
      <c r="O765" s="94" t="s">
        <v>1440</v>
      </c>
      <c r="P765" s="88" t="s">
        <v>1440</v>
      </c>
      <c r="Q765" t="s">
        <v>1285</v>
      </c>
    </row>
    <row r="766" spans="1:17" x14ac:dyDescent="0.25">
      <c r="A766" t="s">
        <v>2638</v>
      </c>
      <c r="B766" t="s">
        <v>2646</v>
      </c>
      <c r="C766" t="s">
        <v>2646</v>
      </c>
      <c r="D766" t="s">
        <v>2638</v>
      </c>
      <c r="E766" t="s">
        <v>2640</v>
      </c>
      <c r="F766" t="s">
        <v>2647</v>
      </c>
      <c r="G766" t="s">
        <v>2648</v>
      </c>
      <c r="H766" t="s">
        <v>1886</v>
      </c>
      <c r="I766" t="s">
        <v>996</v>
      </c>
      <c r="J766" t="s">
        <v>12</v>
      </c>
      <c r="K766" t="s">
        <v>1672</v>
      </c>
      <c r="L766" t="s">
        <v>2649</v>
      </c>
      <c r="M766" s="93">
        <v>116.47</v>
      </c>
      <c r="N766">
        <v>116.47</v>
      </c>
      <c r="O766" s="94" t="s">
        <v>1440</v>
      </c>
      <c r="P766" s="88" t="s">
        <v>1440</v>
      </c>
      <c r="Q766" t="s">
        <v>1285</v>
      </c>
    </row>
    <row r="767" spans="1:17" x14ac:dyDescent="0.25">
      <c r="A767" t="s">
        <v>2650</v>
      </c>
      <c r="B767" t="s">
        <v>2651</v>
      </c>
      <c r="C767" t="s">
        <v>2652</v>
      </c>
      <c r="D767" t="s">
        <v>2650</v>
      </c>
      <c r="E767" t="s">
        <v>2653</v>
      </c>
      <c r="F767" t="s">
        <v>2124</v>
      </c>
      <c r="G767" t="s">
        <v>2654</v>
      </c>
      <c r="H767" t="s">
        <v>1886</v>
      </c>
      <c r="I767" t="s">
        <v>996</v>
      </c>
      <c r="J767" t="s">
        <v>12</v>
      </c>
      <c r="K767" t="s">
        <v>1672</v>
      </c>
      <c r="L767" t="s">
        <v>2590</v>
      </c>
      <c r="M767" s="93">
        <v>106.49018441403926</v>
      </c>
      <c r="N767">
        <v>106.49018441403926</v>
      </c>
      <c r="O767" s="94" t="s">
        <v>1440</v>
      </c>
      <c r="P767" s="88" t="s">
        <v>1440</v>
      </c>
      <c r="Q767" t="s">
        <v>1285</v>
      </c>
    </row>
    <row r="768" spans="1:17" x14ac:dyDescent="0.25">
      <c r="A768" t="s">
        <v>2650</v>
      </c>
      <c r="B768" t="s">
        <v>2651</v>
      </c>
      <c r="C768" t="s">
        <v>2652</v>
      </c>
      <c r="D768" t="s">
        <v>2650</v>
      </c>
      <c r="E768" t="s">
        <v>2653</v>
      </c>
      <c r="F768" t="s">
        <v>2124</v>
      </c>
      <c r="G768" t="s">
        <v>2654</v>
      </c>
      <c r="H768" t="s">
        <v>1886</v>
      </c>
      <c r="I768" t="s">
        <v>996</v>
      </c>
      <c r="J768" t="s">
        <v>28</v>
      </c>
      <c r="K768" t="s">
        <v>1674</v>
      </c>
      <c r="L768" t="s">
        <v>2557</v>
      </c>
      <c r="M768" s="93">
        <v>68.167188198480105</v>
      </c>
      <c r="N768">
        <v>68.167188198480105</v>
      </c>
      <c r="O768" s="94" t="s">
        <v>1440</v>
      </c>
      <c r="P768" s="88" t="s">
        <v>1440</v>
      </c>
      <c r="Q768" t="s">
        <v>1285</v>
      </c>
    </row>
    <row r="769" spans="1:17" x14ac:dyDescent="0.25">
      <c r="A769" t="s">
        <v>2650</v>
      </c>
      <c r="B769" t="s">
        <v>2651</v>
      </c>
      <c r="C769" t="s">
        <v>2652</v>
      </c>
      <c r="D769" t="s">
        <v>2650</v>
      </c>
      <c r="E769" t="s">
        <v>2653</v>
      </c>
      <c r="F769" t="s">
        <v>2124</v>
      </c>
      <c r="G769" t="s">
        <v>2655</v>
      </c>
      <c r="H769" t="s">
        <v>1886</v>
      </c>
      <c r="I769" t="s">
        <v>996</v>
      </c>
      <c r="J769" t="s">
        <v>12</v>
      </c>
      <c r="K769" t="s">
        <v>1672</v>
      </c>
      <c r="L769" t="s">
        <v>2590</v>
      </c>
      <c r="M769" s="93">
        <v>64.260000000000005</v>
      </c>
      <c r="N769">
        <v>64.260000000000005</v>
      </c>
      <c r="O769" s="94" t="s">
        <v>1440</v>
      </c>
      <c r="P769" s="88" t="s">
        <v>1440</v>
      </c>
      <c r="Q769" t="s">
        <v>1285</v>
      </c>
    </row>
    <row r="770" spans="1:17" x14ac:dyDescent="0.25">
      <c r="A770" t="s">
        <v>2650</v>
      </c>
      <c r="B770" t="s">
        <v>2651</v>
      </c>
      <c r="C770" t="s">
        <v>2652</v>
      </c>
      <c r="D770" t="s">
        <v>2650</v>
      </c>
      <c r="E770" t="s">
        <v>2653</v>
      </c>
      <c r="F770" t="s">
        <v>2124</v>
      </c>
      <c r="G770" t="s">
        <v>2655</v>
      </c>
      <c r="H770" t="s">
        <v>1886</v>
      </c>
      <c r="I770" t="s">
        <v>996</v>
      </c>
      <c r="J770" t="s">
        <v>28</v>
      </c>
      <c r="K770" t="s">
        <v>1674</v>
      </c>
      <c r="L770" t="s">
        <v>2557</v>
      </c>
      <c r="M770" s="93">
        <v>116.02</v>
      </c>
      <c r="N770">
        <v>116.02</v>
      </c>
      <c r="O770" s="94" t="s">
        <v>1440</v>
      </c>
      <c r="P770" s="88" t="s">
        <v>1440</v>
      </c>
      <c r="Q770" t="s">
        <v>1285</v>
      </c>
    </row>
    <row r="771" spans="1:17" x14ac:dyDescent="0.25">
      <c r="A771" t="s">
        <v>2650</v>
      </c>
      <c r="B771" t="s">
        <v>2651</v>
      </c>
      <c r="C771" t="s">
        <v>2652</v>
      </c>
      <c r="D771" t="s">
        <v>2650</v>
      </c>
      <c r="E771" t="s">
        <v>2653</v>
      </c>
      <c r="F771" t="s">
        <v>2124</v>
      </c>
      <c r="G771" t="s">
        <v>2656</v>
      </c>
      <c r="H771" t="s">
        <v>1886</v>
      </c>
      <c r="I771" t="s">
        <v>996</v>
      </c>
      <c r="J771" t="s">
        <v>12</v>
      </c>
      <c r="K771" t="s">
        <v>1672</v>
      </c>
      <c r="L771" t="s">
        <v>2590</v>
      </c>
      <c r="M771" s="93">
        <v>151.5</v>
      </c>
      <c r="N771">
        <v>151.5</v>
      </c>
      <c r="O771" s="94" t="s">
        <v>1440</v>
      </c>
      <c r="P771" s="88" t="s">
        <v>1440</v>
      </c>
      <c r="Q771" t="s">
        <v>1285</v>
      </c>
    </row>
    <row r="772" spans="1:17" x14ac:dyDescent="0.25">
      <c r="A772" t="s">
        <v>2657</v>
      </c>
      <c r="B772" t="s">
        <v>2658</v>
      </c>
      <c r="C772" t="s">
        <v>2658</v>
      </c>
      <c r="D772" t="s">
        <v>2657</v>
      </c>
      <c r="E772" t="s">
        <v>2659</v>
      </c>
      <c r="F772" t="s">
        <v>2660</v>
      </c>
      <c r="G772" t="s">
        <v>2661</v>
      </c>
      <c r="H772" t="s">
        <v>1886</v>
      </c>
      <c r="I772" t="s">
        <v>11</v>
      </c>
      <c r="J772" t="s">
        <v>459</v>
      </c>
      <c r="K772" t="s">
        <v>356</v>
      </c>
      <c r="L772" t="s">
        <v>2662</v>
      </c>
      <c r="M772" s="93">
        <v>306.52999999999997</v>
      </c>
      <c r="N772">
        <v>306.52999999999997</v>
      </c>
      <c r="O772" s="94" t="s">
        <v>1440</v>
      </c>
      <c r="P772" s="88" t="s">
        <v>1440</v>
      </c>
      <c r="Q772" t="s">
        <v>1285</v>
      </c>
    </row>
    <row r="773" spans="1:17" x14ac:dyDescent="0.25">
      <c r="A773" t="s">
        <v>2663</v>
      </c>
      <c r="B773" t="s">
        <v>2664</v>
      </c>
      <c r="C773" t="s">
        <v>2665</v>
      </c>
      <c r="D773" t="s">
        <v>2663</v>
      </c>
      <c r="E773" t="s">
        <v>2666</v>
      </c>
      <c r="F773" t="s">
        <v>2124</v>
      </c>
      <c r="G773" t="s">
        <v>2667</v>
      </c>
      <c r="H773" t="s">
        <v>1886</v>
      </c>
      <c r="I773" t="s">
        <v>180</v>
      </c>
      <c r="J773" t="s">
        <v>1547</v>
      </c>
      <c r="K773" t="s">
        <v>1548</v>
      </c>
      <c r="L773" t="s">
        <v>2127</v>
      </c>
      <c r="M773" s="93">
        <v>295.88837209302324</v>
      </c>
      <c r="N773">
        <v>295.88837209302324</v>
      </c>
      <c r="O773" s="94" t="s">
        <v>1440</v>
      </c>
      <c r="P773" s="88" t="s">
        <v>1440</v>
      </c>
      <c r="Q773" t="s">
        <v>1285</v>
      </c>
    </row>
    <row r="774" spans="1:17" x14ac:dyDescent="0.25">
      <c r="A774" t="s">
        <v>2668</v>
      </c>
      <c r="B774" t="s">
        <v>2669</v>
      </c>
      <c r="C774" t="s">
        <v>2670</v>
      </c>
      <c r="D774" t="s">
        <v>2668</v>
      </c>
      <c r="E774" t="s">
        <v>2671</v>
      </c>
      <c r="F774" t="s">
        <v>2672</v>
      </c>
      <c r="G774" t="s">
        <v>2673</v>
      </c>
      <c r="H774" t="s">
        <v>1886</v>
      </c>
      <c r="I774" t="s">
        <v>996</v>
      </c>
      <c r="J774" t="s">
        <v>12</v>
      </c>
      <c r="K774" t="s">
        <v>1672</v>
      </c>
      <c r="L774" t="s">
        <v>2674</v>
      </c>
      <c r="M774" s="93">
        <v>264.40778688524591</v>
      </c>
      <c r="N774">
        <v>264.40778688524591</v>
      </c>
      <c r="O774" s="94" t="s">
        <v>1440</v>
      </c>
      <c r="P774" s="88" t="s">
        <v>1440</v>
      </c>
      <c r="Q774" t="s">
        <v>1285</v>
      </c>
    </row>
    <row r="775" spans="1:17" x14ac:dyDescent="0.25">
      <c r="A775" t="s">
        <v>2675</v>
      </c>
      <c r="B775" t="s">
        <v>2676</v>
      </c>
      <c r="C775" t="s">
        <v>2677</v>
      </c>
      <c r="D775" t="s">
        <v>2675</v>
      </c>
      <c r="E775" t="s">
        <v>2678</v>
      </c>
      <c r="F775" t="s">
        <v>2124</v>
      </c>
      <c r="G775" t="s">
        <v>2679</v>
      </c>
      <c r="H775" t="s">
        <v>1886</v>
      </c>
      <c r="I775" t="s">
        <v>996</v>
      </c>
      <c r="J775" t="s">
        <v>12</v>
      </c>
      <c r="K775" t="s">
        <v>1672</v>
      </c>
      <c r="L775" t="s">
        <v>2590</v>
      </c>
      <c r="M775" s="93">
        <v>81.258750000000006</v>
      </c>
      <c r="N775">
        <v>81.258750000000006</v>
      </c>
      <c r="O775" s="94" t="s">
        <v>1440</v>
      </c>
      <c r="P775" s="88" t="s">
        <v>1440</v>
      </c>
      <c r="Q775" t="s">
        <v>1285</v>
      </c>
    </row>
    <row r="776" spans="1:17" x14ac:dyDescent="0.25">
      <c r="A776" t="s">
        <v>2675</v>
      </c>
      <c r="B776" t="s">
        <v>2676</v>
      </c>
      <c r="C776" t="s">
        <v>2677</v>
      </c>
      <c r="D776" t="s">
        <v>2675</v>
      </c>
      <c r="E776" t="s">
        <v>2678</v>
      </c>
      <c r="F776" t="s">
        <v>2124</v>
      </c>
      <c r="G776" t="s">
        <v>2680</v>
      </c>
      <c r="H776" t="s">
        <v>1886</v>
      </c>
      <c r="I776" t="s">
        <v>996</v>
      </c>
      <c r="J776" t="s">
        <v>12</v>
      </c>
      <c r="K776" t="s">
        <v>1672</v>
      </c>
      <c r="L776" t="s">
        <v>2590</v>
      </c>
      <c r="M776" s="93">
        <v>67.08</v>
      </c>
      <c r="N776">
        <v>67.08</v>
      </c>
      <c r="O776" s="94" t="s">
        <v>1440</v>
      </c>
      <c r="P776" s="88" t="s">
        <v>1440</v>
      </c>
      <c r="Q776" t="s">
        <v>1285</v>
      </c>
    </row>
    <row r="777" spans="1:17" x14ac:dyDescent="0.25">
      <c r="A777" t="s">
        <v>2681</v>
      </c>
      <c r="B777" t="s">
        <v>2682</v>
      </c>
      <c r="C777" t="s">
        <v>2683</v>
      </c>
      <c r="D777" t="s">
        <v>2681</v>
      </c>
      <c r="E777" t="s">
        <v>2684</v>
      </c>
      <c r="F777" t="s">
        <v>2685</v>
      </c>
      <c r="G777" t="s">
        <v>2686</v>
      </c>
      <c r="H777" t="s">
        <v>1886</v>
      </c>
      <c r="I777" t="s">
        <v>180</v>
      </c>
      <c r="J777" t="s">
        <v>1547</v>
      </c>
      <c r="K777" t="s">
        <v>1548</v>
      </c>
      <c r="L777" t="s">
        <v>2687</v>
      </c>
      <c r="M777" s="93">
        <v>143.84</v>
      </c>
      <c r="N777">
        <v>143.84</v>
      </c>
      <c r="O777" s="94" t="s">
        <v>1440</v>
      </c>
      <c r="P777" s="88" t="s">
        <v>1440</v>
      </c>
      <c r="Q777" t="s">
        <v>1285</v>
      </c>
    </row>
    <row r="778" spans="1:17" x14ac:dyDescent="0.25">
      <c r="A778" t="s">
        <v>2688</v>
      </c>
      <c r="B778" t="s">
        <v>2689</v>
      </c>
      <c r="C778" t="s">
        <v>2690</v>
      </c>
      <c r="D778" t="s">
        <v>2688</v>
      </c>
      <c r="E778" t="s">
        <v>2691</v>
      </c>
      <c r="F778" t="s">
        <v>2124</v>
      </c>
      <c r="G778" t="s">
        <v>2692</v>
      </c>
      <c r="H778" t="s">
        <v>1886</v>
      </c>
      <c r="I778" t="s">
        <v>996</v>
      </c>
      <c r="J778" t="s">
        <v>12</v>
      </c>
      <c r="K778" t="s">
        <v>1672</v>
      </c>
      <c r="L778" t="s">
        <v>2590</v>
      </c>
      <c r="M778" s="93">
        <v>90.086506244288756</v>
      </c>
      <c r="N778">
        <v>90.086506244288756</v>
      </c>
      <c r="O778" s="94" t="s">
        <v>1440</v>
      </c>
      <c r="P778" s="88" t="s">
        <v>1440</v>
      </c>
      <c r="Q778" t="s">
        <v>1285</v>
      </c>
    </row>
    <row r="779" spans="1:17" x14ac:dyDescent="0.25">
      <c r="A779" t="s">
        <v>2693</v>
      </c>
      <c r="B779" t="s">
        <v>2694</v>
      </c>
      <c r="C779" t="s">
        <v>2694</v>
      </c>
      <c r="D779" t="s">
        <v>2693</v>
      </c>
      <c r="E779" t="s">
        <v>2695</v>
      </c>
      <c r="F779" t="s">
        <v>2696</v>
      </c>
      <c r="G779" t="s">
        <v>2697</v>
      </c>
      <c r="H779" t="s">
        <v>1886</v>
      </c>
      <c r="I779" t="s">
        <v>180</v>
      </c>
      <c r="J779" t="s">
        <v>180</v>
      </c>
      <c r="K779" t="s">
        <v>1686</v>
      </c>
      <c r="L779" t="s">
        <v>2698</v>
      </c>
      <c r="M779" s="93">
        <v>74.716078900179312</v>
      </c>
      <c r="N779">
        <v>74.716078900179312</v>
      </c>
      <c r="O779" s="94" t="s">
        <v>1440</v>
      </c>
      <c r="P779" s="88" t="s">
        <v>1440</v>
      </c>
      <c r="Q779" t="s">
        <v>1285</v>
      </c>
    </row>
    <row r="780" spans="1:17" x14ac:dyDescent="0.25">
      <c r="A780" t="s">
        <v>2699</v>
      </c>
      <c r="B780" t="s">
        <v>2700</v>
      </c>
      <c r="C780" t="s">
        <v>2700</v>
      </c>
      <c r="D780" t="s">
        <v>2699</v>
      </c>
      <c r="E780" t="s">
        <v>2701</v>
      </c>
      <c r="F780" t="s">
        <v>2702</v>
      </c>
      <c r="G780" t="s">
        <v>2703</v>
      </c>
      <c r="H780" t="s">
        <v>1886</v>
      </c>
      <c r="I780" t="s">
        <v>503</v>
      </c>
      <c r="J780" t="s">
        <v>6</v>
      </c>
      <c r="K780" t="s">
        <v>367</v>
      </c>
      <c r="L780" t="s">
        <v>2704</v>
      </c>
      <c r="M780" s="93">
        <v>3.3369455006337136</v>
      </c>
      <c r="N780">
        <v>3.3369455006337136</v>
      </c>
      <c r="O780" s="94">
        <v>5.0599999999999996</v>
      </c>
      <c r="P780" s="88">
        <v>18.29</v>
      </c>
      <c r="Q780" t="s">
        <v>1285</v>
      </c>
    </row>
    <row r="781" spans="1:17" x14ac:dyDescent="0.25">
      <c r="A781" t="s">
        <v>2699</v>
      </c>
      <c r="B781" t="s">
        <v>2700</v>
      </c>
      <c r="C781" t="s">
        <v>2700</v>
      </c>
      <c r="D781" t="s">
        <v>2699</v>
      </c>
      <c r="E781" t="s">
        <v>2701</v>
      </c>
      <c r="F781" t="s">
        <v>2702</v>
      </c>
      <c r="G781" t="s">
        <v>2703</v>
      </c>
      <c r="H781" t="s">
        <v>1886</v>
      </c>
      <c r="I781" t="s">
        <v>503</v>
      </c>
      <c r="J781" t="s">
        <v>12</v>
      </c>
      <c r="K781" t="s">
        <v>369</v>
      </c>
      <c r="L781" t="s">
        <v>2705</v>
      </c>
      <c r="M781" s="93">
        <v>3.5973661485319517</v>
      </c>
      <c r="N781">
        <v>3.5973661485319517</v>
      </c>
      <c r="O781" s="94">
        <v>7.4</v>
      </c>
      <c r="P781" s="88">
        <v>24.2</v>
      </c>
      <c r="Q781" t="s">
        <v>1285</v>
      </c>
    </row>
    <row r="782" spans="1:17" x14ac:dyDescent="0.25">
      <c r="A782" t="s">
        <v>2699</v>
      </c>
      <c r="B782" t="s">
        <v>2700</v>
      </c>
      <c r="C782" t="s">
        <v>2700</v>
      </c>
      <c r="D782" t="s">
        <v>2699</v>
      </c>
      <c r="E782" t="s">
        <v>2701</v>
      </c>
      <c r="F782" t="s">
        <v>2702</v>
      </c>
      <c r="G782" t="s">
        <v>2703</v>
      </c>
      <c r="H782" t="s">
        <v>1886</v>
      </c>
      <c r="I782" t="s">
        <v>996</v>
      </c>
      <c r="J782" t="s">
        <v>12</v>
      </c>
      <c r="K782" t="s">
        <v>1672</v>
      </c>
      <c r="L782" t="s">
        <v>2706</v>
      </c>
      <c r="M782" s="93">
        <v>157.24062499999999</v>
      </c>
      <c r="N782">
        <v>157.24062499999999</v>
      </c>
      <c r="O782" s="94" t="s">
        <v>1440</v>
      </c>
      <c r="P782" s="88" t="s">
        <v>1440</v>
      </c>
      <c r="Q782" t="s">
        <v>1285</v>
      </c>
    </row>
    <row r="783" spans="1:17" x14ac:dyDescent="0.25">
      <c r="A783" t="s">
        <v>2707</v>
      </c>
      <c r="B783" t="s">
        <v>2708</v>
      </c>
      <c r="C783" t="s">
        <v>2709</v>
      </c>
      <c r="D783" t="s">
        <v>2707</v>
      </c>
      <c r="E783" t="s">
        <v>2710</v>
      </c>
      <c r="F783" t="s">
        <v>2711</v>
      </c>
      <c r="G783" t="s">
        <v>2712</v>
      </c>
      <c r="H783" t="s">
        <v>1886</v>
      </c>
      <c r="I783" t="s">
        <v>503</v>
      </c>
      <c r="J783" t="s">
        <v>6</v>
      </c>
      <c r="K783" t="s">
        <v>367</v>
      </c>
      <c r="L783" t="s">
        <v>2713</v>
      </c>
      <c r="M783" s="93">
        <v>2.15</v>
      </c>
      <c r="N783">
        <v>2.15</v>
      </c>
      <c r="O783" s="94">
        <v>5.0599999999999996</v>
      </c>
      <c r="P783" s="88">
        <v>18.29</v>
      </c>
      <c r="Q783" t="s">
        <v>1285</v>
      </c>
    </row>
    <row r="784" spans="1:17" x14ac:dyDescent="0.25">
      <c r="A784" t="s">
        <v>2707</v>
      </c>
      <c r="B784" t="s">
        <v>2708</v>
      </c>
      <c r="C784" t="s">
        <v>2709</v>
      </c>
      <c r="D784" t="s">
        <v>2707</v>
      </c>
      <c r="E784" t="s">
        <v>2710</v>
      </c>
      <c r="F784" t="s">
        <v>2711</v>
      </c>
      <c r="G784" t="s">
        <v>2712</v>
      </c>
      <c r="H784" t="s">
        <v>1886</v>
      </c>
      <c r="I784" t="s">
        <v>503</v>
      </c>
      <c r="J784" t="s">
        <v>12</v>
      </c>
      <c r="K784" t="s">
        <v>369</v>
      </c>
      <c r="L784" t="s">
        <v>2714</v>
      </c>
      <c r="M784" s="93">
        <v>3.6</v>
      </c>
      <c r="N784">
        <v>3.6</v>
      </c>
      <c r="O784" s="94">
        <v>7.4</v>
      </c>
      <c r="P784" s="88">
        <v>24.2</v>
      </c>
      <c r="Q784" t="s">
        <v>1285</v>
      </c>
    </row>
    <row r="785" spans="1:17" x14ac:dyDescent="0.25">
      <c r="A785" t="s">
        <v>2707</v>
      </c>
      <c r="B785" t="s">
        <v>2708</v>
      </c>
      <c r="C785" t="s">
        <v>2709</v>
      </c>
      <c r="D785" t="s">
        <v>2707</v>
      </c>
      <c r="E785" t="s">
        <v>2710</v>
      </c>
      <c r="F785" t="s">
        <v>2715</v>
      </c>
      <c r="G785" t="s">
        <v>2716</v>
      </c>
      <c r="H785" t="s">
        <v>1886</v>
      </c>
      <c r="I785" t="s">
        <v>503</v>
      </c>
      <c r="J785" t="s">
        <v>6</v>
      </c>
      <c r="K785" t="s">
        <v>367</v>
      </c>
      <c r="L785" t="s">
        <v>2717</v>
      </c>
      <c r="M785" s="93">
        <v>2.15</v>
      </c>
      <c r="N785">
        <v>2.15</v>
      </c>
      <c r="O785" s="94">
        <v>5.0599999999999996</v>
      </c>
      <c r="P785" s="88">
        <v>18.29</v>
      </c>
      <c r="Q785" t="s">
        <v>1285</v>
      </c>
    </row>
    <row r="786" spans="1:17" x14ac:dyDescent="0.25">
      <c r="A786" t="s">
        <v>2707</v>
      </c>
      <c r="B786" t="s">
        <v>2708</v>
      </c>
      <c r="C786" t="s">
        <v>2709</v>
      </c>
      <c r="D786" t="s">
        <v>2707</v>
      </c>
      <c r="E786" t="s">
        <v>2710</v>
      </c>
      <c r="F786" t="s">
        <v>2715</v>
      </c>
      <c r="G786" t="s">
        <v>2716</v>
      </c>
      <c r="H786" t="s">
        <v>1886</v>
      </c>
      <c r="I786" t="s">
        <v>503</v>
      </c>
      <c r="J786" t="s">
        <v>12</v>
      </c>
      <c r="K786" t="s">
        <v>369</v>
      </c>
      <c r="L786" t="s">
        <v>2718</v>
      </c>
      <c r="M786" s="93">
        <v>3.6</v>
      </c>
      <c r="N786">
        <v>3.6</v>
      </c>
      <c r="O786" s="94">
        <v>7.4</v>
      </c>
      <c r="P786" s="88">
        <v>24.2</v>
      </c>
      <c r="Q786" t="s">
        <v>1285</v>
      </c>
    </row>
    <row r="787" spans="1:17" x14ac:dyDescent="0.25">
      <c r="A787" t="s">
        <v>2707</v>
      </c>
      <c r="B787" t="s">
        <v>2708</v>
      </c>
      <c r="C787" t="s">
        <v>2709</v>
      </c>
      <c r="D787" t="s">
        <v>2707</v>
      </c>
      <c r="E787" t="s">
        <v>2710</v>
      </c>
      <c r="F787" t="s">
        <v>2719</v>
      </c>
      <c r="G787" t="s">
        <v>2720</v>
      </c>
      <c r="H787" t="s">
        <v>1886</v>
      </c>
      <c r="I787" t="s">
        <v>503</v>
      </c>
      <c r="J787" t="s">
        <v>6</v>
      </c>
      <c r="K787" t="s">
        <v>367</v>
      </c>
      <c r="L787" t="s">
        <v>2721</v>
      </c>
      <c r="M787" s="93">
        <v>2.15</v>
      </c>
      <c r="N787">
        <v>2.15</v>
      </c>
      <c r="O787" s="94">
        <v>5.0599999999999996</v>
      </c>
      <c r="P787" s="88">
        <v>18.29</v>
      </c>
      <c r="Q787" t="s">
        <v>1285</v>
      </c>
    </row>
    <row r="788" spans="1:17" x14ac:dyDescent="0.25">
      <c r="A788" t="s">
        <v>2707</v>
      </c>
      <c r="B788" t="s">
        <v>2708</v>
      </c>
      <c r="C788" t="s">
        <v>2709</v>
      </c>
      <c r="D788" t="s">
        <v>2707</v>
      </c>
      <c r="E788" t="s">
        <v>2710</v>
      </c>
      <c r="F788" t="s">
        <v>2719</v>
      </c>
      <c r="G788" t="s">
        <v>2720</v>
      </c>
      <c r="H788" t="s">
        <v>1886</v>
      </c>
      <c r="I788" t="s">
        <v>503</v>
      </c>
      <c r="J788" t="s">
        <v>12</v>
      </c>
      <c r="K788" t="s">
        <v>369</v>
      </c>
      <c r="L788" t="s">
        <v>2722</v>
      </c>
      <c r="M788" s="93">
        <v>3.6</v>
      </c>
      <c r="N788">
        <v>3.6</v>
      </c>
      <c r="O788" s="94">
        <v>7.4</v>
      </c>
      <c r="P788" s="88">
        <v>24.2</v>
      </c>
      <c r="Q788" t="s">
        <v>1285</v>
      </c>
    </row>
    <row r="789" spans="1:17" x14ac:dyDescent="0.25">
      <c r="A789" t="s">
        <v>2707</v>
      </c>
      <c r="B789" t="s">
        <v>2708</v>
      </c>
      <c r="C789" t="s">
        <v>2709</v>
      </c>
      <c r="D789" t="s">
        <v>2707</v>
      </c>
      <c r="E789" t="s">
        <v>2710</v>
      </c>
      <c r="F789" t="s">
        <v>2719</v>
      </c>
      <c r="G789" t="s">
        <v>2720</v>
      </c>
      <c r="H789" t="s">
        <v>1886</v>
      </c>
      <c r="I789" t="s">
        <v>180</v>
      </c>
      <c r="J789" t="s">
        <v>1547</v>
      </c>
      <c r="K789" t="s">
        <v>1548</v>
      </c>
      <c r="L789" t="s">
        <v>2723</v>
      </c>
      <c r="M789" s="93">
        <v>166.68</v>
      </c>
      <c r="N789">
        <v>166.68</v>
      </c>
      <c r="O789" s="94" t="s">
        <v>1440</v>
      </c>
      <c r="P789" s="88" t="s">
        <v>1440</v>
      </c>
      <c r="Q789" t="s">
        <v>1285</v>
      </c>
    </row>
    <row r="790" spans="1:17" x14ac:dyDescent="0.25">
      <c r="A790" t="s">
        <v>2707</v>
      </c>
      <c r="B790" t="s">
        <v>2708</v>
      </c>
      <c r="C790" t="s">
        <v>2709</v>
      </c>
      <c r="D790" t="s">
        <v>2707</v>
      </c>
      <c r="E790" t="s">
        <v>2710</v>
      </c>
      <c r="F790" t="s">
        <v>2719</v>
      </c>
      <c r="G790" t="s">
        <v>2720</v>
      </c>
      <c r="H790" t="s">
        <v>1886</v>
      </c>
      <c r="I790" t="s">
        <v>996</v>
      </c>
      <c r="J790" t="s">
        <v>12</v>
      </c>
      <c r="K790" t="s">
        <v>1672</v>
      </c>
      <c r="L790" t="s">
        <v>2724</v>
      </c>
      <c r="M790" s="93">
        <v>215.86</v>
      </c>
      <c r="N790">
        <v>215.86</v>
      </c>
      <c r="O790" s="94" t="s">
        <v>1440</v>
      </c>
      <c r="P790" s="88" t="s">
        <v>1440</v>
      </c>
      <c r="Q790" t="s">
        <v>1285</v>
      </c>
    </row>
    <row r="791" spans="1:17" x14ac:dyDescent="0.25">
      <c r="A791" t="s">
        <v>2725</v>
      </c>
      <c r="B791" t="s">
        <v>2726</v>
      </c>
      <c r="C791" t="s">
        <v>2727</v>
      </c>
      <c r="D791" t="s">
        <v>2725</v>
      </c>
      <c r="E791" t="s">
        <v>2728</v>
      </c>
      <c r="F791" t="s">
        <v>2729</v>
      </c>
      <c r="G791" t="s">
        <v>2730</v>
      </c>
      <c r="H791" t="s">
        <v>1886</v>
      </c>
      <c r="I791" t="s">
        <v>503</v>
      </c>
      <c r="J791" t="s">
        <v>6</v>
      </c>
      <c r="K791" t="s">
        <v>367</v>
      </c>
      <c r="L791" t="s">
        <v>2731</v>
      </c>
      <c r="M791" s="93">
        <v>2.15</v>
      </c>
      <c r="N791">
        <v>2.15</v>
      </c>
      <c r="O791" s="94">
        <v>5.0599999999999996</v>
      </c>
      <c r="P791" s="88">
        <v>18.29</v>
      </c>
      <c r="Q791" t="s">
        <v>1285</v>
      </c>
    </row>
    <row r="792" spans="1:17" x14ac:dyDescent="0.25">
      <c r="A792" t="s">
        <v>2725</v>
      </c>
      <c r="B792" t="s">
        <v>2726</v>
      </c>
      <c r="C792" t="s">
        <v>2727</v>
      </c>
      <c r="D792" t="s">
        <v>2725</v>
      </c>
      <c r="E792" t="s">
        <v>2728</v>
      </c>
      <c r="F792" t="s">
        <v>2729</v>
      </c>
      <c r="G792" t="s">
        <v>2730</v>
      </c>
      <c r="H792" t="s">
        <v>1886</v>
      </c>
      <c r="I792" t="s">
        <v>503</v>
      </c>
      <c r="J792" t="s">
        <v>12</v>
      </c>
      <c r="K792" t="s">
        <v>369</v>
      </c>
      <c r="L792" t="s">
        <v>2732</v>
      </c>
      <c r="M792" s="93">
        <v>4</v>
      </c>
      <c r="N792">
        <v>4</v>
      </c>
      <c r="O792" s="94">
        <v>7.4</v>
      </c>
      <c r="P792" s="88">
        <v>24.2</v>
      </c>
      <c r="Q792" t="s">
        <v>1285</v>
      </c>
    </row>
    <row r="793" spans="1:17" x14ac:dyDescent="0.25">
      <c r="A793" t="s">
        <v>2725</v>
      </c>
      <c r="B793" t="s">
        <v>2726</v>
      </c>
      <c r="C793" t="s">
        <v>2727</v>
      </c>
      <c r="D793" t="s">
        <v>2725</v>
      </c>
      <c r="E793" t="s">
        <v>2728</v>
      </c>
      <c r="F793" t="s">
        <v>2729</v>
      </c>
      <c r="G793" t="s">
        <v>2730</v>
      </c>
      <c r="H793" t="s">
        <v>1886</v>
      </c>
      <c r="I793" t="s">
        <v>996</v>
      </c>
      <c r="J793" t="s">
        <v>28</v>
      </c>
      <c r="K793" t="s">
        <v>1674</v>
      </c>
      <c r="L793" t="s">
        <v>2733</v>
      </c>
      <c r="M793" s="93">
        <v>210.05</v>
      </c>
      <c r="N793">
        <v>210.05</v>
      </c>
      <c r="O793" s="94" t="s">
        <v>1440</v>
      </c>
      <c r="P793" s="88" t="s">
        <v>1440</v>
      </c>
      <c r="Q793" t="s">
        <v>1285</v>
      </c>
    </row>
    <row r="794" spans="1:17" x14ac:dyDescent="0.25">
      <c r="A794" t="s">
        <v>2725</v>
      </c>
      <c r="B794" t="s">
        <v>2726</v>
      </c>
      <c r="C794" t="s">
        <v>2727</v>
      </c>
      <c r="D794" t="s">
        <v>2725</v>
      </c>
      <c r="E794" t="s">
        <v>2728</v>
      </c>
      <c r="F794" t="s">
        <v>2734</v>
      </c>
      <c r="G794" t="s">
        <v>2720</v>
      </c>
      <c r="H794" t="s">
        <v>1886</v>
      </c>
      <c r="I794" t="s">
        <v>503</v>
      </c>
      <c r="J794" t="s">
        <v>6</v>
      </c>
      <c r="K794" t="s">
        <v>367</v>
      </c>
      <c r="L794" t="s">
        <v>2735</v>
      </c>
      <c r="M794" s="93">
        <v>2.15</v>
      </c>
      <c r="N794">
        <v>2.15</v>
      </c>
      <c r="O794" s="94">
        <v>5.0599999999999996</v>
      </c>
      <c r="P794" s="88">
        <v>18.29</v>
      </c>
      <c r="Q794" t="s">
        <v>1285</v>
      </c>
    </row>
    <row r="795" spans="1:17" x14ac:dyDescent="0.25">
      <c r="A795" t="s">
        <v>2725</v>
      </c>
      <c r="B795" t="s">
        <v>2726</v>
      </c>
      <c r="C795" t="s">
        <v>2727</v>
      </c>
      <c r="D795" t="s">
        <v>2725</v>
      </c>
      <c r="E795" t="s">
        <v>2728</v>
      </c>
      <c r="F795" t="s">
        <v>2734</v>
      </c>
      <c r="G795" t="s">
        <v>2720</v>
      </c>
      <c r="H795" t="s">
        <v>1886</v>
      </c>
      <c r="I795" t="s">
        <v>503</v>
      </c>
      <c r="J795" t="s">
        <v>12</v>
      </c>
      <c r="K795" t="s">
        <v>369</v>
      </c>
      <c r="L795" t="s">
        <v>2736</v>
      </c>
      <c r="M795" s="93">
        <v>4</v>
      </c>
      <c r="N795">
        <v>4</v>
      </c>
      <c r="O795" s="94">
        <v>7.4</v>
      </c>
      <c r="P795" s="88">
        <v>24.2</v>
      </c>
      <c r="Q795" t="s">
        <v>1285</v>
      </c>
    </row>
    <row r="796" spans="1:17" x14ac:dyDescent="0.25">
      <c r="A796" t="s">
        <v>2725</v>
      </c>
      <c r="B796" t="s">
        <v>2726</v>
      </c>
      <c r="C796" t="s">
        <v>2727</v>
      </c>
      <c r="D796" t="s">
        <v>2725</v>
      </c>
      <c r="E796" t="s">
        <v>2728</v>
      </c>
      <c r="F796" t="s">
        <v>2734</v>
      </c>
      <c r="G796" t="s">
        <v>2720</v>
      </c>
      <c r="H796" t="s">
        <v>1886</v>
      </c>
      <c r="I796" t="s">
        <v>996</v>
      </c>
      <c r="J796" t="s">
        <v>28</v>
      </c>
      <c r="K796" t="s">
        <v>1674</v>
      </c>
      <c r="L796" t="s">
        <v>2737</v>
      </c>
      <c r="M796" s="93">
        <v>209.98</v>
      </c>
      <c r="N796">
        <v>209.98</v>
      </c>
      <c r="O796" s="94" t="s">
        <v>1440</v>
      </c>
      <c r="P796" s="88" t="s">
        <v>1440</v>
      </c>
      <c r="Q796" t="s">
        <v>1285</v>
      </c>
    </row>
    <row r="797" spans="1:17" x14ac:dyDescent="0.25">
      <c r="A797" t="s">
        <v>2725</v>
      </c>
      <c r="B797" t="s">
        <v>2726</v>
      </c>
      <c r="C797" t="s">
        <v>2727</v>
      </c>
      <c r="D797" t="s">
        <v>2725</v>
      </c>
      <c r="E797" t="s">
        <v>2728</v>
      </c>
      <c r="F797" t="s">
        <v>2738</v>
      </c>
      <c r="G797" t="s">
        <v>2739</v>
      </c>
      <c r="H797" t="s">
        <v>1886</v>
      </c>
      <c r="I797" t="s">
        <v>11</v>
      </c>
      <c r="J797" t="s">
        <v>129</v>
      </c>
      <c r="K797" t="s">
        <v>357</v>
      </c>
      <c r="L797" t="s">
        <v>2740</v>
      </c>
      <c r="M797" s="93">
        <v>380</v>
      </c>
      <c r="N797">
        <v>380</v>
      </c>
      <c r="O797" s="94" t="s">
        <v>1440</v>
      </c>
      <c r="P797" s="88">
        <v>201</v>
      </c>
      <c r="Q797" t="s">
        <v>1285</v>
      </c>
    </row>
    <row r="798" spans="1:17" x14ac:dyDescent="0.25">
      <c r="A798" t="s">
        <v>2741</v>
      </c>
      <c r="B798" t="s">
        <v>2742</v>
      </c>
      <c r="C798" t="s">
        <v>2742</v>
      </c>
      <c r="D798" t="s">
        <v>2741</v>
      </c>
      <c r="E798" t="s">
        <v>2743</v>
      </c>
      <c r="F798" t="s">
        <v>2744</v>
      </c>
      <c r="G798" t="s">
        <v>2745</v>
      </c>
      <c r="H798" t="s">
        <v>1886</v>
      </c>
      <c r="I798" t="s">
        <v>503</v>
      </c>
      <c r="J798" t="s">
        <v>6</v>
      </c>
      <c r="K798" t="s">
        <v>367</v>
      </c>
      <c r="L798" t="s">
        <v>2746</v>
      </c>
      <c r="M798" s="93">
        <v>2.5</v>
      </c>
      <c r="N798">
        <v>2.5</v>
      </c>
      <c r="O798" s="94">
        <v>5.0599999999999996</v>
      </c>
      <c r="P798" s="88">
        <v>18.29</v>
      </c>
      <c r="Q798" t="s">
        <v>1285</v>
      </c>
    </row>
    <row r="799" spans="1:17" x14ac:dyDescent="0.25">
      <c r="A799" t="s">
        <v>2741</v>
      </c>
      <c r="B799" t="s">
        <v>2742</v>
      </c>
      <c r="C799" t="s">
        <v>2742</v>
      </c>
      <c r="D799" t="s">
        <v>2741</v>
      </c>
      <c r="E799" t="s">
        <v>2743</v>
      </c>
      <c r="F799" t="s">
        <v>2744</v>
      </c>
      <c r="G799" t="s">
        <v>2745</v>
      </c>
      <c r="H799" t="s">
        <v>1886</v>
      </c>
      <c r="I799" t="s">
        <v>503</v>
      </c>
      <c r="J799" t="s">
        <v>12</v>
      </c>
      <c r="K799" t="s">
        <v>369</v>
      </c>
      <c r="L799" t="s">
        <v>2747</v>
      </c>
      <c r="M799" s="93">
        <v>2.89</v>
      </c>
      <c r="N799">
        <v>2.89</v>
      </c>
      <c r="O799" s="94">
        <v>7.4</v>
      </c>
      <c r="P799" s="88">
        <v>24.2</v>
      </c>
      <c r="Q799" t="s">
        <v>1285</v>
      </c>
    </row>
    <row r="800" spans="1:17" x14ac:dyDescent="0.25">
      <c r="A800" t="s">
        <v>2741</v>
      </c>
      <c r="B800" t="s">
        <v>2742</v>
      </c>
      <c r="C800" t="s">
        <v>2742</v>
      </c>
      <c r="D800" t="s">
        <v>2741</v>
      </c>
      <c r="E800" t="s">
        <v>2743</v>
      </c>
      <c r="F800" t="s">
        <v>2744</v>
      </c>
      <c r="G800" t="s">
        <v>2745</v>
      </c>
      <c r="H800" t="s">
        <v>1886</v>
      </c>
      <c r="I800" t="s">
        <v>503</v>
      </c>
      <c r="J800" t="s">
        <v>180</v>
      </c>
      <c r="K800" t="s">
        <v>372</v>
      </c>
      <c r="L800" t="s">
        <v>2748</v>
      </c>
      <c r="M800" s="93">
        <v>5.5</v>
      </c>
      <c r="N800">
        <v>5.5</v>
      </c>
      <c r="O800" s="94">
        <v>13.42</v>
      </c>
      <c r="P800" s="88">
        <v>48.02</v>
      </c>
      <c r="Q800" t="s">
        <v>1285</v>
      </c>
    </row>
    <row r="801" spans="1:17" x14ac:dyDescent="0.25">
      <c r="A801" t="s">
        <v>2741</v>
      </c>
      <c r="B801" t="s">
        <v>2742</v>
      </c>
      <c r="C801" t="s">
        <v>2742</v>
      </c>
      <c r="D801" t="s">
        <v>2741</v>
      </c>
      <c r="E801" t="s">
        <v>2743</v>
      </c>
      <c r="F801" t="s">
        <v>2744</v>
      </c>
      <c r="G801" t="s">
        <v>2745</v>
      </c>
      <c r="H801" t="s">
        <v>1886</v>
      </c>
      <c r="I801" t="s">
        <v>503</v>
      </c>
      <c r="J801" t="s">
        <v>223</v>
      </c>
      <c r="K801" t="s">
        <v>373</v>
      </c>
      <c r="L801" t="s">
        <v>2749</v>
      </c>
      <c r="M801" s="93">
        <v>4.75</v>
      </c>
      <c r="N801">
        <v>4.75</v>
      </c>
      <c r="O801" s="94">
        <v>9.74</v>
      </c>
      <c r="P801" s="88">
        <v>34.67</v>
      </c>
      <c r="Q801" t="s">
        <v>1285</v>
      </c>
    </row>
    <row r="802" spans="1:17" x14ac:dyDescent="0.25">
      <c r="A802" t="s">
        <v>2750</v>
      </c>
      <c r="B802" t="s">
        <v>2751</v>
      </c>
      <c r="C802" t="s">
        <v>2752</v>
      </c>
      <c r="D802" t="s">
        <v>2750</v>
      </c>
      <c r="E802">
        <v>3851</v>
      </c>
      <c r="F802">
        <v>38513</v>
      </c>
      <c r="G802" t="s">
        <v>2753</v>
      </c>
      <c r="H802" t="s">
        <v>1886</v>
      </c>
      <c r="I802" t="s">
        <v>503</v>
      </c>
      <c r="J802" t="s">
        <v>6</v>
      </c>
      <c r="K802" t="s">
        <v>367</v>
      </c>
      <c r="L802" t="s">
        <v>2754</v>
      </c>
      <c r="M802" s="93">
        <v>3.83</v>
      </c>
      <c r="N802">
        <v>3.83</v>
      </c>
      <c r="O802" s="94">
        <v>5.0599999999999996</v>
      </c>
      <c r="P802" s="88">
        <v>18.29</v>
      </c>
      <c r="Q802" t="s">
        <v>1285</v>
      </c>
    </row>
    <row r="803" spans="1:17" x14ac:dyDescent="0.25">
      <c r="A803" t="s">
        <v>2750</v>
      </c>
      <c r="B803" t="s">
        <v>2751</v>
      </c>
      <c r="C803" t="s">
        <v>2752</v>
      </c>
      <c r="D803" t="s">
        <v>2750</v>
      </c>
      <c r="E803">
        <v>3851</v>
      </c>
      <c r="F803">
        <v>38513</v>
      </c>
      <c r="G803" t="s">
        <v>2753</v>
      </c>
      <c r="H803" t="s">
        <v>1886</v>
      </c>
      <c r="I803" t="s">
        <v>503</v>
      </c>
      <c r="J803" t="s">
        <v>12</v>
      </c>
      <c r="K803" t="s">
        <v>369</v>
      </c>
      <c r="L803" t="s">
        <v>2755</v>
      </c>
      <c r="M803" s="93">
        <v>4.83</v>
      </c>
      <c r="N803">
        <v>4.83</v>
      </c>
      <c r="O803" s="94">
        <v>7.4</v>
      </c>
      <c r="P803" s="88">
        <v>24.2</v>
      </c>
      <c r="Q803" t="s">
        <v>1285</v>
      </c>
    </row>
    <row r="804" spans="1:17" x14ac:dyDescent="0.25">
      <c r="A804" t="s">
        <v>2750</v>
      </c>
      <c r="B804" t="s">
        <v>2751</v>
      </c>
      <c r="C804" t="s">
        <v>2752</v>
      </c>
      <c r="D804" t="s">
        <v>2750</v>
      </c>
      <c r="E804">
        <v>3851</v>
      </c>
      <c r="F804">
        <v>38513</v>
      </c>
      <c r="G804" t="s">
        <v>2753</v>
      </c>
      <c r="H804" t="s">
        <v>1886</v>
      </c>
      <c r="I804" t="s">
        <v>503</v>
      </c>
      <c r="J804" t="s">
        <v>180</v>
      </c>
      <c r="K804" t="s">
        <v>372</v>
      </c>
      <c r="L804" t="s">
        <v>2756</v>
      </c>
      <c r="M804" s="93">
        <v>6.8</v>
      </c>
      <c r="N804">
        <v>6.8</v>
      </c>
      <c r="O804" s="94">
        <v>13.42</v>
      </c>
      <c r="P804" s="88">
        <v>48.02</v>
      </c>
      <c r="Q804" t="s">
        <v>1285</v>
      </c>
    </row>
    <row r="805" spans="1:17" x14ac:dyDescent="0.25">
      <c r="A805" t="s">
        <v>2750</v>
      </c>
      <c r="B805" t="s">
        <v>2751</v>
      </c>
      <c r="C805" t="s">
        <v>2752</v>
      </c>
      <c r="D805" t="s">
        <v>2750</v>
      </c>
      <c r="E805">
        <v>3851</v>
      </c>
      <c r="F805">
        <v>38513</v>
      </c>
      <c r="G805" t="s">
        <v>2753</v>
      </c>
      <c r="H805" t="s">
        <v>1886</v>
      </c>
      <c r="I805" t="s">
        <v>503</v>
      </c>
      <c r="J805" t="s">
        <v>223</v>
      </c>
      <c r="K805" t="s">
        <v>373</v>
      </c>
      <c r="L805" t="s">
        <v>2757</v>
      </c>
      <c r="M805" s="93">
        <v>6.7</v>
      </c>
      <c r="N805">
        <v>6.7</v>
      </c>
      <c r="O805" s="94">
        <v>9.74</v>
      </c>
      <c r="P805" s="88">
        <v>34.67</v>
      </c>
      <c r="Q805" t="s">
        <v>1285</v>
      </c>
    </row>
    <row r="806" spans="1:17" x14ac:dyDescent="0.25">
      <c r="A806" t="s">
        <v>2750</v>
      </c>
      <c r="B806" t="s">
        <v>2751</v>
      </c>
      <c r="C806" t="s">
        <v>2752</v>
      </c>
      <c r="D806" t="s">
        <v>2750</v>
      </c>
      <c r="E806">
        <v>3851</v>
      </c>
      <c r="F806">
        <v>38513</v>
      </c>
      <c r="G806" t="s">
        <v>2753</v>
      </c>
      <c r="H806" t="s">
        <v>1886</v>
      </c>
      <c r="I806" t="s">
        <v>996</v>
      </c>
      <c r="J806" t="s">
        <v>28</v>
      </c>
      <c r="K806" t="s">
        <v>1674</v>
      </c>
      <c r="L806" t="s">
        <v>2758</v>
      </c>
      <c r="M806" s="93">
        <v>192.61518324607329</v>
      </c>
      <c r="N806">
        <v>192.61518324607329</v>
      </c>
      <c r="O806" s="94" t="s">
        <v>1440</v>
      </c>
      <c r="P806" s="88" t="s">
        <v>1440</v>
      </c>
      <c r="Q806" t="s">
        <v>1285</v>
      </c>
    </row>
    <row r="807" spans="1:17" x14ac:dyDescent="0.25">
      <c r="A807" t="s">
        <v>2750</v>
      </c>
      <c r="B807" t="s">
        <v>2751</v>
      </c>
      <c r="C807" t="s">
        <v>2752</v>
      </c>
      <c r="D807" t="s">
        <v>2750</v>
      </c>
      <c r="E807">
        <v>3851</v>
      </c>
      <c r="F807" t="s">
        <v>2124</v>
      </c>
      <c r="G807" t="s">
        <v>2759</v>
      </c>
      <c r="H807" t="s">
        <v>1886</v>
      </c>
      <c r="I807" t="s">
        <v>996</v>
      </c>
      <c r="J807" t="s">
        <v>12</v>
      </c>
      <c r="K807" t="s">
        <v>1672</v>
      </c>
      <c r="L807" t="s">
        <v>2590</v>
      </c>
      <c r="M807" s="93">
        <v>281.17</v>
      </c>
      <c r="N807">
        <v>281.17</v>
      </c>
      <c r="O807" s="94" t="s">
        <v>1440</v>
      </c>
      <c r="P807" s="88" t="s">
        <v>1440</v>
      </c>
      <c r="Q807" t="s">
        <v>1285</v>
      </c>
    </row>
    <row r="808" spans="1:17" x14ac:dyDescent="0.25">
      <c r="A808" t="s">
        <v>2750</v>
      </c>
      <c r="B808" t="s">
        <v>2751</v>
      </c>
      <c r="C808" t="s">
        <v>2752</v>
      </c>
      <c r="D808" t="s">
        <v>2750</v>
      </c>
      <c r="E808">
        <v>3851</v>
      </c>
      <c r="F808" t="s">
        <v>2124</v>
      </c>
      <c r="G808" t="s">
        <v>2759</v>
      </c>
      <c r="H808" t="s">
        <v>1886</v>
      </c>
      <c r="I808" t="s">
        <v>996</v>
      </c>
      <c r="J808" t="s">
        <v>28</v>
      </c>
      <c r="K808" t="s">
        <v>1674</v>
      </c>
      <c r="L808" t="s">
        <v>2557</v>
      </c>
      <c r="M808" s="93">
        <v>280.01</v>
      </c>
      <c r="N808">
        <v>280.01</v>
      </c>
      <c r="O808" s="94" t="s">
        <v>1440</v>
      </c>
      <c r="P808" s="88" t="s">
        <v>1440</v>
      </c>
      <c r="Q808" t="s">
        <v>1285</v>
      </c>
    </row>
    <row r="809" spans="1:17" x14ac:dyDescent="0.25">
      <c r="A809" t="s">
        <v>2750</v>
      </c>
      <c r="B809" t="s">
        <v>2751</v>
      </c>
      <c r="C809" t="s">
        <v>2752</v>
      </c>
      <c r="D809" t="s">
        <v>2750</v>
      </c>
      <c r="E809">
        <v>38516</v>
      </c>
      <c r="F809" t="s">
        <v>2760</v>
      </c>
      <c r="G809" t="s">
        <v>2761</v>
      </c>
      <c r="H809" t="s">
        <v>1886</v>
      </c>
      <c r="I809" t="s">
        <v>503</v>
      </c>
      <c r="J809" t="s">
        <v>6</v>
      </c>
      <c r="K809" t="s">
        <v>367</v>
      </c>
      <c r="L809" t="s">
        <v>2762</v>
      </c>
      <c r="M809" s="93">
        <v>3.64</v>
      </c>
      <c r="N809">
        <v>3.64</v>
      </c>
      <c r="O809" s="94">
        <v>5.0599999999999996</v>
      </c>
      <c r="P809" s="88">
        <v>18.29</v>
      </c>
      <c r="Q809" t="s">
        <v>1285</v>
      </c>
    </row>
    <row r="810" spans="1:17" x14ac:dyDescent="0.25">
      <c r="A810" t="s">
        <v>2750</v>
      </c>
      <c r="B810" t="s">
        <v>2751</v>
      </c>
      <c r="C810" t="s">
        <v>2752</v>
      </c>
      <c r="D810" t="s">
        <v>2750</v>
      </c>
      <c r="E810">
        <v>38516</v>
      </c>
      <c r="F810" t="s">
        <v>2760</v>
      </c>
      <c r="G810" t="s">
        <v>2761</v>
      </c>
      <c r="H810" t="s">
        <v>1886</v>
      </c>
      <c r="I810" t="s">
        <v>503</v>
      </c>
      <c r="J810" t="s">
        <v>12</v>
      </c>
      <c r="K810" t="s">
        <v>369</v>
      </c>
      <c r="L810" t="s">
        <v>2763</v>
      </c>
      <c r="M810" s="93">
        <v>4.97</v>
      </c>
      <c r="N810">
        <v>4.97</v>
      </c>
      <c r="O810" s="94">
        <v>7.4</v>
      </c>
      <c r="P810" s="88">
        <v>24.2</v>
      </c>
      <c r="Q810" t="s">
        <v>1285</v>
      </c>
    </row>
    <row r="811" spans="1:17" x14ac:dyDescent="0.25">
      <c r="A811" t="s">
        <v>2750</v>
      </c>
      <c r="B811" t="s">
        <v>2751</v>
      </c>
      <c r="C811" t="s">
        <v>2752</v>
      </c>
      <c r="D811" t="s">
        <v>2750</v>
      </c>
      <c r="E811">
        <v>38516</v>
      </c>
      <c r="F811" t="s">
        <v>2760</v>
      </c>
      <c r="G811" t="s">
        <v>2761</v>
      </c>
      <c r="H811" t="s">
        <v>1886</v>
      </c>
      <c r="I811" t="s">
        <v>503</v>
      </c>
      <c r="J811" t="s">
        <v>223</v>
      </c>
      <c r="K811" t="s">
        <v>373</v>
      </c>
      <c r="L811" t="s">
        <v>2764</v>
      </c>
      <c r="M811" s="93">
        <v>5.67</v>
      </c>
      <c r="N811">
        <v>5.67</v>
      </c>
      <c r="O811" s="94">
        <v>9.74</v>
      </c>
      <c r="P811" s="88">
        <v>34.67</v>
      </c>
      <c r="Q811" t="s">
        <v>1285</v>
      </c>
    </row>
    <row r="812" spans="1:17" x14ac:dyDescent="0.25">
      <c r="A812" t="s">
        <v>2750</v>
      </c>
      <c r="B812" t="s">
        <v>2751</v>
      </c>
      <c r="C812" t="s">
        <v>2752</v>
      </c>
      <c r="D812" t="s">
        <v>2750</v>
      </c>
      <c r="E812">
        <v>38516</v>
      </c>
      <c r="F812" t="s">
        <v>2760</v>
      </c>
      <c r="G812" t="s">
        <v>2761</v>
      </c>
      <c r="H812" t="s">
        <v>1886</v>
      </c>
      <c r="I812" t="s">
        <v>996</v>
      </c>
      <c r="J812" t="s">
        <v>28</v>
      </c>
      <c r="K812" t="s">
        <v>1674</v>
      </c>
      <c r="L812" t="s">
        <v>2765</v>
      </c>
      <c r="M812" s="93">
        <v>183.5</v>
      </c>
      <c r="N812">
        <v>183.5</v>
      </c>
      <c r="O812" s="94" t="s">
        <v>1440</v>
      </c>
      <c r="P812" s="88" t="s">
        <v>1440</v>
      </c>
      <c r="Q812" t="s">
        <v>1285</v>
      </c>
    </row>
    <row r="813" spans="1:17" x14ac:dyDescent="0.25">
      <c r="A813" t="s">
        <v>2750</v>
      </c>
      <c r="B813" t="s">
        <v>2751</v>
      </c>
      <c r="C813" t="s">
        <v>2752</v>
      </c>
      <c r="D813" t="s">
        <v>2750</v>
      </c>
      <c r="E813" t="s">
        <v>2766</v>
      </c>
      <c r="F813" t="s">
        <v>2084</v>
      </c>
      <c r="G813" t="s">
        <v>2767</v>
      </c>
      <c r="H813" t="s">
        <v>1886</v>
      </c>
      <c r="I813" t="s">
        <v>2084</v>
      </c>
      <c r="J813" t="s">
        <v>2086</v>
      </c>
      <c r="K813" t="s">
        <v>2087</v>
      </c>
      <c r="L813" t="s">
        <v>2088</v>
      </c>
      <c r="M813" s="93">
        <v>260.76</v>
      </c>
      <c r="N813">
        <v>260.76</v>
      </c>
      <c r="O813" s="94" t="s">
        <v>1440</v>
      </c>
      <c r="P813" s="88" t="s">
        <v>1440</v>
      </c>
      <c r="Q813" t="s">
        <v>1285</v>
      </c>
    </row>
    <row r="814" spans="1:17" x14ac:dyDescent="0.25">
      <c r="A814" t="s">
        <v>2768</v>
      </c>
      <c r="B814" t="s">
        <v>2769</v>
      </c>
      <c r="C814" t="s">
        <v>2770</v>
      </c>
      <c r="D814" t="s">
        <v>2768</v>
      </c>
      <c r="E814" t="s">
        <v>2771</v>
      </c>
      <c r="F814" t="s">
        <v>2772</v>
      </c>
      <c r="G814" t="s">
        <v>2773</v>
      </c>
      <c r="H814" t="s">
        <v>1886</v>
      </c>
      <c r="I814" t="s">
        <v>996</v>
      </c>
      <c r="J814" t="s">
        <v>28</v>
      </c>
      <c r="K814" t="s">
        <v>1674</v>
      </c>
      <c r="L814" t="s">
        <v>2774</v>
      </c>
      <c r="M814" s="93">
        <v>220.01</v>
      </c>
      <c r="N814">
        <v>220.01</v>
      </c>
      <c r="O814" s="94" t="s">
        <v>1440</v>
      </c>
      <c r="P814" s="88" t="s">
        <v>1440</v>
      </c>
      <c r="Q814" t="s">
        <v>1285</v>
      </c>
    </row>
    <row r="815" spans="1:17" x14ac:dyDescent="0.25">
      <c r="A815" t="s">
        <v>2768</v>
      </c>
      <c r="B815" t="s">
        <v>2769</v>
      </c>
      <c r="C815" t="s">
        <v>2770</v>
      </c>
      <c r="D815" t="s">
        <v>2768</v>
      </c>
      <c r="E815" t="s">
        <v>2771</v>
      </c>
      <c r="F815" t="s">
        <v>2772</v>
      </c>
      <c r="G815" t="s">
        <v>2773</v>
      </c>
      <c r="H815" t="s">
        <v>1886</v>
      </c>
      <c r="I815" t="s">
        <v>503</v>
      </c>
      <c r="J815" t="s">
        <v>12</v>
      </c>
      <c r="K815" t="s">
        <v>369</v>
      </c>
      <c r="L815" t="s">
        <v>2775</v>
      </c>
      <c r="M815" s="93">
        <v>7.8</v>
      </c>
      <c r="N815">
        <v>7.8</v>
      </c>
      <c r="O815" s="94">
        <v>7.4</v>
      </c>
      <c r="P815" s="88">
        <v>24.2</v>
      </c>
      <c r="Q815" t="s">
        <v>1285</v>
      </c>
    </row>
    <row r="816" spans="1:17" x14ac:dyDescent="0.25">
      <c r="A816" t="s">
        <v>2768</v>
      </c>
      <c r="B816" t="s">
        <v>2769</v>
      </c>
      <c r="C816" t="s">
        <v>2770</v>
      </c>
      <c r="D816" t="s">
        <v>2768</v>
      </c>
      <c r="E816" t="s">
        <v>2771</v>
      </c>
      <c r="F816" t="s">
        <v>2772</v>
      </c>
      <c r="G816" t="s">
        <v>2773</v>
      </c>
      <c r="H816" t="s">
        <v>1886</v>
      </c>
      <c r="I816" t="s">
        <v>503</v>
      </c>
      <c r="J816" t="s">
        <v>6</v>
      </c>
      <c r="K816" t="s">
        <v>367</v>
      </c>
      <c r="L816" t="s">
        <v>2776</v>
      </c>
      <c r="M816" s="93">
        <v>7.39</v>
      </c>
      <c r="N816">
        <v>7.39</v>
      </c>
      <c r="O816" s="94">
        <v>5.0599999999999996</v>
      </c>
      <c r="P816" s="88">
        <v>18.29</v>
      </c>
      <c r="Q816" t="s">
        <v>1285</v>
      </c>
    </row>
    <row r="817" spans="1:17" x14ac:dyDescent="0.25">
      <c r="A817" t="s">
        <v>2768</v>
      </c>
      <c r="B817" t="s">
        <v>2769</v>
      </c>
      <c r="C817" t="s">
        <v>2770</v>
      </c>
      <c r="D817" t="s">
        <v>2768</v>
      </c>
      <c r="E817" t="s">
        <v>2771</v>
      </c>
      <c r="F817" t="s">
        <v>2772</v>
      </c>
      <c r="G817" t="s">
        <v>2773</v>
      </c>
      <c r="H817" t="s">
        <v>1886</v>
      </c>
      <c r="I817" t="s">
        <v>503</v>
      </c>
      <c r="J817" t="s">
        <v>223</v>
      </c>
      <c r="K817" t="s">
        <v>373</v>
      </c>
      <c r="L817" t="s">
        <v>2777</v>
      </c>
      <c r="M817" s="93">
        <v>7.8</v>
      </c>
      <c r="N817">
        <v>7.8</v>
      </c>
      <c r="O817" s="94">
        <v>9.74</v>
      </c>
      <c r="P817" s="88">
        <v>34.67</v>
      </c>
      <c r="Q817" t="s">
        <v>1285</v>
      </c>
    </row>
    <row r="818" spans="1:17" x14ac:dyDescent="0.25">
      <c r="A818" t="s">
        <v>2778</v>
      </c>
      <c r="B818" t="s">
        <v>2779</v>
      </c>
      <c r="C818" t="s">
        <v>2780</v>
      </c>
      <c r="D818" t="s">
        <v>2778</v>
      </c>
      <c r="E818" t="s">
        <v>2781</v>
      </c>
      <c r="F818" t="s">
        <v>2782</v>
      </c>
      <c r="G818" t="s">
        <v>2783</v>
      </c>
      <c r="H818" t="s">
        <v>1886</v>
      </c>
      <c r="I818" t="s">
        <v>503</v>
      </c>
      <c r="J818" t="s">
        <v>6</v>
      </c>
      <c r="K818" t="s">
        <v>367</v>
      </c>
      <c r="L818" t="s">
        <v>2784</v>
      </c>
      <c r="M818" s="93">
        <v>2.5</v>
      </c>
      <c r="N818">
        <v>2.5</v>
      </c>
      <c r="O818" s="94">
        <v>5.0599999999999996</v>
      </c>
      <c r="P818" s="88">
        <v>18.29</v>
      </c>
      <c r="Q818" t="s">
        <v>1285</v>
      </c>
    </row>
    <row r="819" spans="1:17" x14ac:dyDescent="0.25">
      <c r="A819" t="s">
        <v>2778</v>
      </c>
      <c r="B819" t="s">
        <v>2779</v>
      </c>
      <c r="C819" t="s">
        <v>2780</v>
      </c>
      <c r="D819" t="s">
        <v>2778</v>
      </c>
      <c r="E819" t="s">
        <v>2781</v>
      </c>
      <c r="F819" t="s">
        <v>2782</v>
      </c>
      <c r="G819" t="s">
        <v>2783</v>
      </c>
      <c r="H819" t="s">
        <v>1886</v>
      </c>
      <c r="I819" t="s">
        <v>503</v>
      </c>
      <c r="J819" t="s">
        <v>12</v>
      </c>
      <c r="K819" t="s">
        <v>369</v>
      </c>
      <c r="L819" t="s">
        <v>2785</v>
      </c>
      <c r="M819" s="93">
        <v>2.97</v>
      </c>
      <c r="N819">
        <v>2.97</v>
      </c>
      <c r="O819" s="94">
        <v>7.4</v>
      </c>
      <c r="P819" s="88">
        <v>24.2</v>
      </c>
      <c r="Q819" t="s">
        <v>1285</v>
      </c>
    </row>
    <row r="820" spans="1:17" x14ac:dyDescent="0.25">
      <c r="A820" t="s">
        <v>2778</v>
      </c>
      <c r="B820" t="s">
        <v>2779</v>
      </c>
      <c r="C820" t="s">
        <v>2780</v>
      </c>
      <c r="D820" t="s">
        <v>2778</v>
      </c>
      <c r="E820" t="s">
        <v>2781</v>
      </c>
      <c r="F820" t="s">
        <v>2782</v>
      </c>
      <c r="G820" t="s">
        <v>2783</v>
      </c>
      <c r="H820" t="s">
        <v>1886</v>
      </c>
      <c r="I820" t="s">
        <v>503</v>
      </c>
      <c r="J820" t="s">
        <v>223</v>
      </c>
      <c r="K820" t="s">
        <v>373</v>
      </c>
      <c r="L820" t="s">
        <v>2786</v>
      </c>
      <c r="M820" s="93">
        <v>5.69</v>
      </c>
      <c r="N820">
        <v>5.69</v>
      </c>
      <c r="O820" s="94">
        <v>9.74</v>
      </c>
      <c r="P820" s="88">
        <v>34.67</v>
      </c>
      <c r="Q820" t="s">
        <v>1285</v>
      </c>
    </row>
    <row r="821" spans="1:17" x14ac:dyDescent="0.25">
      <c r="A821" t="s">
        <v>2787</v>
      </c>
      <c r="B821" t="s">
        <v>2788</v>
      </c>
      <c r="C821" t="s">
        <v>2789</v>
      </c>
      <c r="D821" t="s">
        <v>2787</v>
      </c>
      <c r="E821" t="s">
        <v>2790</v>
      </c>
      <c r="F821" t="s">
        <v>2791</v>
      </c>
      <c r="G821" t="s">
        <v>2792</v>
      </c>
      <c r="H821" t="s">
        <v>1886</v>
      </c>
      <c r="I821" t="s">
        <v>503</v>
      </c>
      <c r="J821" t="s">
        <v>12</v>
      </c>
      <c r="K821" t="s">
        <v>369</v>
      </c>
      <c r="L821" t="s">
        <v>2793</v>
      </c>
      <c r="M821" s="93">
        <v>3.08</v>
      </c>
      <c r="N821">
        <v>3.08</v>
      </c>
      <c r="O821" s="94">
        <v>7.4</v>
      </c>
      <c r="P821" s="88">
        <v>24.2</v>
      </c>
      <c r="Q821" t="s">
        <v>1285</v>
      </c>
    </row>
    <row r="822" spans="1:17" x14ac:dyDescent="0.25">
      <c r="A822" t="s">
        <v>2787</v>
      </c>
      <c r="B822" t="s">
        <v>2788</v>
      </c>
      <c r="C822" t="s">
        <v>2789</v>
      </c>
      <c r="D822" t="s">
        <v>2787</v>
      </c>
      <c r="E822" t="s">
        <v>2790</v>
      </c>
      <c r="F822" t="s">
        <v>2791</v>
      </c>
      <c r="G822" t="s">
        <v>2792</v>
      </c>
      <c r="H822" t="s">
        <v>1886</v>
      </c>
      <c r="I822" t="s">
        <v>503</v>
      </c>
      <c r="J822" t="s">
        <v>6</v>
      </c>
      <c r="K822" t="s">
        <v>367</v>
      </c>
      <c r="L822" t="s">
        <v>2794</v>
      </c>
      <c r="M822" s="93">
        <v>2.5</v>
      </c>
      <c r="N822">
        <v>2.5</v>
      </c>
      <c r="O822" s="94">
        <v>5.0599999999999996</v>
      </c>
      <c r="P822" s="88">
        <v>18.29</v>
      </c>
      <c r="Q822" t="s">
        <v>1285</v>
      </c>
    </row>
    <row r="823" spans="1:17" x14ac:dyDescent="0.25">
      <c r="A823" t="s">
        <v>2795</v>
      </c>
      <c r="B823" t="s">
        <v>2796</v>
      </c>
      <c r="C823" t="s">
        <v>2797</v>
      </c>
      <c r="D823" t="s">
        <v>2795</v>
      </c>
      <c r="E823" t="s">
        <v>2798</v>
      </c>
      <c r="F823" t="s">
        <v>2799</v>
      </c>
      <c r="G823" t="s">
        <v>2800</v>
      </c>
      <c r="H823" t="s">
        <v>1886</v>
      </c>
      <c r="I823" t="s">
        <v>503</v>
      </c>
      <c r="J823" t="s">
        <v>6</v>
      </c>
      <c r="K823" t="s">
        <v>367</v>
      </c>
      <c r="L823" t="s">
        <v>2801</v>
      </c>
      <c r="M823" s="93">
        <v>2.5</v>
      </c>
      <c r="N823">
        <v>2.5</v>
      </c>
      <c r="O823" s="94">
        <v>5.0599999999999996</v>
      </c>
      <c r="P823" s="88">
        <v>18.29</v>
      </c>
      <c r="Q823" t="s">
        <v>1285</v>
      </c>
    </row>
    <row r="824" spans="1:17" x14ac:dyDescent="0.25">
      <c r="A824" t="s">
        <v>2795</v>
      </c>
      <c r="B824" t="s">
        <v>2796</v>
      </c>
      <c r="C824" t="s">
        <v>2797</v>
      </c>
      <c r="D824" t="s">
        <v>2795</v>
      </c>
      <c r="E824" t="s">
        <v>2798</v>
      </c>
      <c r="F824" t="s">
        <v>2799</v>
      </c>
      <c r="G824" t="s">
        <v>2800</v>
      </c>
      <c r="H824" t="s">
        <v>1886</v>
      </c>
      <c r="I824" t="s">
        <v>503</v>
      </c>
      <c r="J824" t="s">
        <v>12</v>
      </c>
      <c r="K824" t="s">
        <v>369</v>
      </c>
      <c r="L824" t="s">
        <v>2802</v>
      </c>
      <c r="M824" s="93">
        <v>3.08</v>
      </c>
      <c r="N824">
        <v>3.08</v>
      </c>
      <c r="O824" s="94">
        <v>7.4</v>
      </c>
      <c r="P824" s="88">
        <v>24.2</v>
      </c>
      <c r="Q824" t="s">
        <v>1285</v>
      </c>
    </row>
    <row r="825" spans="1:17" x14ac:dyDescent="0.25">
      <c r="A825" t="s">
        <v>2795</v>
      </c>
      <c r="B825" t="s">
        <v>2796</v>
      </c>
      <c r="C825" t="s">
        <v>2797</v>
      </c>
      <c r="D825" t="s">
        <v>2795</v>
      </c>
      <c r="E825" t="s">
        <v>2798</v>
      </c>
      <c r="F825" t="s">
        <v>2799</v>
      </c>
      <c r="G825" t="s">
        <v>2800</v>
      </c>
      <c r="H825" t="s">
        <v>1886</v>
      </c>
      <c r="I825" t="s">
        <v>996</v>
      </c>
      <c r="J825" t="s">
        <v>12</v>
      </c>
      <c r="K825" t="s">
        <v>1672</v>
      </c>
      <c r="L825" t="s">
        <v>2803</v>
      </c>
      <c r="M825" s="93">
        <v>109.89</v>
      </c>
      <c r="N825">
        <v>109.89</v>
      </c>
      <c r="O825" s="94" t="s">
        <v>1440</v>
      </c>
      <c r="P825" s="88" t="s">
        <v>1440</v>
      </c>
      <c r="Q825" t="s">
        <v>1285</v>
      </c>
    </row>
    <row r="826" spans="1:17" x14ac:dyDescent="0.25">
      <c r="A826" t="s">
        <v>2795</v>
      </c>
      <c r="B826" t="s">
        <v>2796</v>
      </c>
      <c r="C826" t="s">
        <v>2797</v>
      </c>
      <c r="D826" t="s">
        <v>2795</v>
      </c>
      <c r="E826" t="s">
        <v>2798</v>
      </c>
      <c r="F826" t="s">
        <v>2804</v>
      </c>
      <c r="G826" t="s">
        <v>2805</v>
      </c>
      <c r="H826" t="s">
        <v>1886</v>
      </c>
      <c r="I826" t="s">
        <v>503</v>
      </c>
      <c r="J826" t="s">
        <v>6</v>
      </c>
      <c r="K826" t="s">
        <v>367</v>
      </c>
      <c r="L826" t="s">
        <v>2806</v>
      </c>
      <c r="M826" s="93">
        <v>2.5</v>
      </c>
      <c r="N826">
        <v>2.5</v>
      </c>
      <c r="O826" s="94">
        <v>5.0599999999999996</v>
      </c>
      <c r="P826" s="88">
        <v>18.29</v>
      </c>
      <c r="Q826" t="s">
        <v>1285</v>
      </c>
    </row>
    <row r="827" spans="1:17" x14ac:dyDescent="0.25">
      <c r="A827" t="s">
        <v>2795</v>
      </c>
      <c r="B827" t="s">
        <v>2796</v>
      </c>
      <c r="C827" t="s">
        <v>2797</v>
      </c>
      <c r="D827" t="s">
        <v>2795</v>
      </c>
      <c r="E827" t="s">
        <v>2798</v>
      </c>
      <c r="F827" t="s">
        <v>2804</v>
      </c>
      <c r="G827" t="s">
        <v>2805</v>
      </c>
      <c r="H827" t="s">
        <v>1886</v>
      </c>
      <c r="I827" t="s">
        <v>503</v>
      </c>
      <c r="J827" t="s">
        <v>7</v>
      </c>
      <c r="K827" t="s">
        <v>368</v>
      </c>
      <c r="L827" t="s">
        <v>2807</v>
      </c>
      <c r="M827" s="93">
        <v>2.5</v>
      </c>
      <c r="N827">
        <v>2.5</v>
      </c>
      <c r="O827" s="94">
        <v>5.0599999999999996</v>
      </c>
      <c r="P827" s="88" t="s">
        <v>1440</v>
      </c>
      <c r="Q827" t="s">
        <v>1285</v>
      </c>
    </row>
    <row r="828" spans="1:17" x14ac:dyDescent="0.25">
      <c r="A828" t="s">
        <v>2795</v>
      </c>
      <c r="B828" t="s">
        <v>2796</v>
      </c>
      <c r="C828" t="s">
        <v>2797</v>
      </c>
      <c r="D828" t="s">
        <v>2795</v>
      </c>
      <c r="E828" t="s">
        <v>2798</v>
      </c>
      <c r="F828" t="s">
        <v>2804</v>
      </c>
      <c r="G828" t="s">
        <v>2805</v>
      </c>
      <c r="H828" t="s">
        <v>1886</v>
      </c>
      <c r="I828" t="s">
        <v>503</v>
      </c>
      <c r="J828" t="s">
        <v>12</v>
      </c>
      <c r="K828" t="s">
        <v>369</v>
      </c>
      <c r="L828" t="s">
        <v>2808</v>
      </c>
      <c r="M828" s="93">
        <v>3.08</v>
      </c>
      <c r="N828">
        <v>3.08</v>
      </c>
      <c r="O828" s="94">
        <v>7.4</v>
      </c>
      <c r="P828" s="88">
        <v>24.2</v>
      </c>
      <c r="Q828" t="s">
        <v>1285</v>
      </c>
    </row>
    <row r="829" spans="1:17" x14ac:dyDescent="0.25">
      <c r="A829" t="s">
        <v>2795</v>
      </c>
      <c r="B829" t="s">
        <v>2796</v>
      </c>
      <c r="C829" t="s">
        <v>2797</v>
      </c>
      <c r="D829" t="s">
        <v>2795</v>
      </c>
      <c r="E829" t="s">
        <v>2798</v>
      </c>
      <c r="F829" t="s">
        <v>2804</v>
      </c>
      <c r="G829" t="s">
        <v>2805</v>
      </c>
      <c r="H829" t="s">
        <v>1886</v>
      </c>
      <c r="I829" t="s">
        <v>503</v>
      </c>
      <c r="J829" t="s">
        <v>156</v>
      </c>
      <c r="K829" t="s">
        <v>370</v>
      </c>
      <c r="L829" t="s">
        <v>2809</v>
      </c>
      <c r="M829" s="93">
        <v>3.08</v>
      </c>
      <c r="N829">
        <v>3.08</v>
      </c>
      <c r="O829" s="94">
        <v>7.4</v>
      </c>
      <c r="P829" s="88" t="s">
        <v>1440</v>
      </c>
      <c r="Q829" t="s">
        <v>1285</v>
      </c>
    </row>
    <row r="830" spans="1:17" x14ac:dyDescent="0.25">
      <c r="A830" t="s">
        <v>2795</v>
      </c>
      <c r="B830" t="s">
        <v>2796</v>
      </c>
      <c r="C830" t="s">
        <v>2797</v>
      </c>
      <c r="D830" t="s">
        <v>2795</v>
      </c>
      <c r="E830" t="s">
        <v>2798</v>
      </c>
      <c r="F830" t="s">
        <v>2804</v>
      </c>
      <c r="G830" t="s">
        <v>2805</v>
      </c>
      <c r="H830" t="s">
        <v>1886</v>
      </c>
      <c r="I830" t="s">
        <v>996</v>
      </c>
      <c r="J830" t="s">
        <v>12</v>
      </c>
      <c r="K830" t="s">
        <v>1672</v>
      </c>
      <c r="L830" t="s">
        <v>2810</v>
      </c>
      <c r="M830" s="93">
        <v>109.89</v>
      </c>
      <c r="N830">
        <v>109.89</v>
      </c>
      <c r="O830" s="94" t="s">
        <v>1440</v>
      </c>
      <c r="P830" s="88" t="s">
        <v>1440</v>
      </c>
      <c r="Q830" t="s">
        <v>1285</v>
      </c>
    </row>
    <row r="831" spans="1:17" x14ac:dyDescent="0.25">
      <c r="A831" t="s">
        <v>2795</v>
      </c>
      <c r="B831" t="s">
        <v>2796</v>
      </c>
      <c r="C831" t="s">
        <v>2797</v>
      </c>
      <c r="D831" t="s">
        <v>2795</v>
      </c>
      <c r="E831" t="s">
        <v>2798</v>
      </c>
      <c r="F831" t="s">
        <v>2804</v>
      </c>
      <c r="G831" t="s">
        <v>2805</v>
      </c>
      <c r="H831" t="s">
        <v>1886</v>
      </c>
      <c r="I831" t="s">
        <v>503</v>
      </c>
      <c r="J831" t="s">
        <v>6</v>
      </c>
      <c r="K831" t="s">
        <v>367</v>
      </c>
      <c r="L831" t="s">
        <v>2806</v>
      </c>
      <c r="M831" s="93">
        <v>2.5</v>
      </c>
      <c r="N831">
        <v>2.5</v>
      </c>
      <c r="O831" s="94">
        <v>5.0599999999999996</v>
      </c>
      <c r="P831" s="88">
        <v>18.29</v>
      </c>
      <c r="Q831" t="s">
        <v>1285</v>
      </c>
    </row>
    <row r="832" spans="1:17" x14ac:dyDescent="0.25">
      <c r="A832" t="s">
        <v>2795</v>
      </c>
      <c r="B832" t="s">
        <v>2796</v>
      </c>
      <c r="C832" t="s">
        <v>2797</v>
      </c>
      <c r="D832" t="s">
        <v>2795</v>
      </c>
      <c r="E832" t="s">
        <v>2798</v>
      </c>
      <c r="F832" t="s">
        <v>2804</v>
      </c>
      <c r="G832" t="s">
        <v>2805</v>
      </c>
      <c r="H832" t="s">
        <v>1886</v>
      </c>
      <c r="I832" t="s">
        <v>503</v>
      </c>
      <c r="J832" t="s">
        <v>12</v>
      </c>
      <c r="K832" t="s">
        <v>369</v>
      </c>
      <c r="L832" t="s">
        <v>2808</v>
      </c>
      <c r="M832" s="93">
        <v>3.08</v>
      </c>
      <c r="N832">
        <v>3.08</v>
      </c>
      <c r="O832" s="94">
        <v>7.4</v>
      </c>
      <c r="P832" s="88">
        <v>24.2</v>
      </c>
      <c r="Q832" t="s">
        <v>1285</v>
      </c>
    </row>
    <row r="833" spans="1:17" x14ac:dyDescent="0.25">
      <c r="A833" t="s">
        <v>2795</v>
      </c>
      <c r="B833" t="s">
        <v>2796</v>
      </c>
      <c r="C833" t="s">
        <v>2797</v>
      </c>
      <c r="D833" t="s">
        <v>2795</v>
      </c>
      <c r="E833" t="s">
        <v>2798</v>
      </c>
      <c r="F833" t="s">
        <v>2811</v>
      </c>
      <c r="G833" t="s">
        <v>2812</v>
      </c>
      <c r="H833" t="s">
        <v>1886</v>
      </c>
      <c r="I833" t="s">
        <v>996</v>
      </c>
      <c r="J833" t="s">
        <v>12</v>
      </c>
      <c r="K833" t="s">
        <v>1672</v>
      </c>
      <c r="L833" t="s">
        <v>2813</v>
      </c>
      <c r="M833" s="93">
        <v>109.89</v>
      </c>
      <c r="N833">
        <v>109.89</v>
      </c>
      <c r="O833" s="94" t="s">
        <v>1440</v>
      </c>
      <c r="P833" s="88" t="s">
        <v>1440</v>
      </c>
      <c r="Q833" t="s">
        <v>1285</v>
      </c>
    </row>
    <row r="834" spans="1:17" x14ac:dyDescent="0.25">
      <c r="A834" t="s">
        <v>2814</v>
      </c>
      <c r="B834" t="s">
        <v>2815</v>
      </c>
      <c r="C834" t="s">
        <v>2816</v>
      </c>
      <c r="D834" t="s">
        <v>2814</v>
      </c>
      <c r="E834" t="s">
        <v>2817</v>
      </c>
      <c r="F834" t="s">
        <v>2818</v>
      </c>
      <c r="G834" t="s">
        <v>2819</v>
      </c>
      <c r="H834" t="s">
        <v>1886</v>
      </c>
      <c r="I834" t="s">
        <v>503</v>
      </c>
      <c r="J834" t="s">
        <v>6</v>
      </c>
      <c r="K834" t="s">
        <v>367</v>
      </c>
      <c r="L834" t="s">
        <v>2820</v>
      </c>
      <c r="M834" s="93">
        <v>4.16</v>
      </c>
      <c r="N834">
        <v>4.16</v>
      </c>
      <c r="O834" s="94">
        <v>5.0599999999999996</v>
      </c>
      <c r="P834" s="88">
        <v>18.29</v>
      </c>
      <c r="Q834" t="s">
        <v>1285</v>
      </c>
    </row>
    <row r="835" spans="1:17" x14ac:dyDescent="0.25">
      <c r="A835" t="s">
        <v>2814</v>
      </c>
      <c r="B835" t="s">
        <v>2815</v>
      </c>
      <c r="C835" t="s">
        <v>2816</v>
      </c>
      <c r="D835" t="s">
        <v>2814</v>
      </c>
      <c r="E835" t="s">
        <v>2817</v>
      </c>
      <c r="F835" t="s">
        <v>2818</v>
      </c>
      <c r="G835" t="s">
        <v>2819</v>
      </c>
      <c r="H835" t="s">
        <v>1886</v>
      </c>
      <c r="I835" t="s">
        <v>503</v>
      </c>
      <c r="J835" t="s">
        <v>12</v>
      </c>
      <c r="K835" t="s">
        <v>369</v>
      </c>
      <c r="L835" t="s">
        <v>2821</v>
      </c>
      <c r="M835" s="93">
        <v>5.25</v>
      </c>
      <c r="N835">
        <v>5.25</v>
      </c>
      <c r="O835" s="94">
        <v>7.4</v>
      </c>
      <c r="P835" s="88">
        <v>24.2</v>
      </c>
      <c r="Q835" t="s">
        <v>1285</v>
      </c>
    </row>
    <row r="836" spans="1:17" x14ac:dyDescent="0.25">
      <c r="A836" t="s">
        <v>2814</v>
      </c>
      <c r="B836" t="s">
        <v>2815</v>
      </c>
      <c r="C836" t="s">
        <v>2816</v>
      </c>
      <c r="D836" t="s">
        <v>2814</v>
      </c>
      <c r="E836" t="s">
        <v>2817</v>
      </c>
      <c r="F836" t="s">
        <v>2818</v>
      </c>
      <c r="G836" t="s">
        <v>2819</v>
      </c>
      <c r="H836" t="s">
        <v>1886</v>
      </c>
      <c r="I836" t="s">
        <v>503</v>
      </c>
      <c r="J836" t="s">
        <v>223</v>
      </c>
      <c r="K836" t="s">
        <v>373</v>
      </c>
      <c r="L836" t="s">
        <v>2822</v>
      </c>
      <c r="M836" s="93">
        <v>7.61</v>
      </c>
      <c r="N836">
        <v>7.61</v>
      </c>
      <c r="O836" s="94">
        <v>9.74</v>
      </c>
      <c r="P836" s="88">
        <v>34.67</v>
      </c>
      <c r="Q836" t="s">
        <v>1285</v>
      </c>
    </row>
    <row r="837" spans="1:17" x14ac:dyDescent="0.25">
      <c r="A837" t="s">
        <v>2814</v>
      </c>
      <c r="B837" t="s">
        <v>2815</v>
      </c>
      <c r="C837" t="s">
        <v>2816</v>
      </c>
      <c r="D837" t="s">
        <v>2814</v>
      </c>
      <c r="E837" t="s">
        <v>2817</v>
      </c>
      <c r="F837" t="s">
        <v>2818</v>
      </c>
      <c r="G837" t="s">
        <v>2819</v>
      </c>
      <c r="H837" t="s">
        <v>1886</v>
      </c>
      <c r="I837" t="s">
        <v>996</v>
      </c>
      <c r="J837" t="s">
        <v>28</v>
      </c>
      <c r="K837" t="s">
        <v>1674</v>
      </c>
      <c r="L837" t="s">
        <v>2823</v>
      </c>
      <c r="M837" s="93">
        <v>200.59</v>
      </c>
      <c r="N837">
        <v>200.59</v>
      </c>
      <c r="O837" s="94" t="s">
        <v>1440</v>
      </c>
      <c r="P837" s="88" t="s">
        <v>1440</v>
      </c>
      <c r="Q837" t="s">
        <v>1285</v>
      </c>
    </row>
    <row r="838" spans="1:17" x14ac:dyDescent="0.25">
      <c r="A838" t="s">
        <v>2814</v>
      </c>
      <c r="B838" t="s">
        <v>2815</v>
      </c>
      <c r="C838" t="s">
        <v>2816</v>
      </c>
      <c r="D838" t="s">
        <v>2814</v>
      </c>
      <c r="E838" t="s">
        <v>2817</v>
      </c>
      <c r="F838" t="s">
        <v>2824</v>
      </c>
      <c r="G838" t="s">
        <v>2825</v>
      </c>
      <c r="H838" t="s">
        <v>1886</v>
      </c>
      <c r="I838" t="s">
        <v>180</v>
      </c>
      <c r="J838" t="s">
        <v>1547</v>
      </c>
      <c r="K838" t="s">
        <v>1548</v>
      </c>
      <c r="L838" t="s">
        <v>2826</v>
      </c>
      <c r="M838" s="93">
        <v>23.13</v>
      </c>
      <c r="N838">
        <v>23.13</v>
      </c>
      <c r="O838" s="94" t="s">
        <v>1440</v>
      </c>
      <c r="P838" s="88" t="s">
        <v>1440</v>
      </c>
      <c r="Q838" t="s">
        <v>1285</v>
      </c>
    </row>
    <row r="839" spans="1:17" x14ac:dyDescent="0.25">
      <c r="A839" t="s">
        <v>2814</v>
      </c>
      <c r="B839" t="s">
        <v>2815</v>
      </c>
      <c r="C839" t="s">
        <v>2816</v>
      </c>
      <c r="D839" t="s">
        <v>2814</v>
      </c>
      <c r="E839" t="s">
        <v>2817</v>
      </c>
      <c r="F839" t="s">
        <v>2827</v>
      </c>
      <c r="G839" t="s">
        <v>2828</v>
      </c>
      <c r="H839" t="s">
        <v>1886</v>
      </c>
      <c r="I839" t="s">
        <v>180</v>
      </c>
      <c r="J839" t="s">
        <v>1547</v>
      </c>
      <c r="K839" t="s">
        <v>1548</v>
      </c>
      <c r="L839" t="s">
        <v>2829</v>
      </c>
      <c r="M839" s="93">
        <v>8.2799999999999994</v>
      </c>
      <c r="N839">
        <v>8.2799999999999994</v>
      </c>
      <c r="O839" s="94" t="s">
        <v>1440</v>
      </c>
      <c r="P839" s="88" t="s">
        <v>1440</v>
      </c>
      <c r="Q839" t="s">
        <v>1285</v>
      </c>
    </row>
    <row r="840" spans="1:17" x14ac:dyDescent="0.25">
      <c r="A840" t="s">
        <v>2830</v>
      </c>
      <c r="B840" t="s">
        <v>2831</v>
      </c>
      <c r="C840" t="s">
        <v>2831</v>
      </c>
      <c r="D840" t="s">
        <v>2830</v>
      </c>
      <c r="E840" t="s">
        <v>2832</v>
      </c>
      <c r="F840" t="s">
        <v>2833</v>
      </c>
      <c r="G840" t="s">
        <v>2834</v>
      </c>
      <c r="H840" t="s">
        <v>1886</v>
      </c>
      <c r="I840" t="s">
        <v>996</v>
      </c>
      <c r="J840" t="s">
        <v>28</v>
      </c>
      <c r="K840" t="s">
        <v>1674</v>
      </c>
      <c r="L840" t="s">
        <v>2835</v>
      </c>
      <c r="M840" s="93">
        <v>59.75</v>
      </c>
      <c r="N840">
        <v>59.75</v>
      </c>
      <c r="O840" s="94" t="s">
        <v>1440</v>
      </c>
      <c r="P840" s="88" t="s">
        <v>1440</v>
      </c>
      <c r="Q840" t="s">
        <v>1285</v>
      </c>
    </row>
    <row r="841" spans="1:17" x14ac:dyDescent="0.25">
      <c r="A841" t="s">
        <v>2830</v>
      </c>
      <c r="B841" t="s">
        <v>2831</v>
      </c>
      <c r="C841" t="s">
        <v>2831</v>
      </c>
      <c r="D841" t="s">
        <v>2830</v>
      </c>
      <c r="E841" t="s">
        <v>2832</v>
      </c>
      <c r="F841" t="s">
        <v>2833</v>
      </c>
      <c r="G841" t="s">
        <v>2834</v>
      </c>
      <c r="H841" t="s">
        <v>1886</v>
      </c>
      <c r="I841" t="s">
        <v>996</v>
      </c>
      <c r="J841" t="s">
        <v>28</v>
      </c>
      <c r="K841" t="s">
        <v>1674</v>
      </c>
      <c r="L841" t="s">
        <v>2835</v>
      </c>
      <c r="M841" s="93">
        <v>59.76</v>
      </c>
      <c r="N841">
        <v>59.76</v>
      </c>
      <c r="O841" s="94" t="s">
        <v>1440</v>
      </c>
      <c r="P841" s="88" t="s">
        <v>1440</v>
      </c>
      <c r="Q841" t="s">
        <v>1285</v>
      </c>
    </row>
    <row r="842" spans="1:17" x14ac:dyDescent="0.25">
      <c r="A842" t="s">
        <v>2830</v>
      </c>
      <c r="B842" t="s">
        <v>2836</v>
      </c>
      <c r="C842" t="s">
        <v>2836</v>
      </c>
      <c r="D842" t="s">
        <v>2830</v>
      </c>
      <c r="E842" t="s">
        <v>2837</v>
      </c>
      <c r="F842" t="s">
        <v>2838</v>
      </c>
      <c r="G842" t="s">
        <v>2839</v>
      </c>
      <c r="H842" t="s">
        <v>1886</v>
      </c>
      <c r="I842" t="s">
        <v>996</v>
      </c>
      <c r="J842" t="s">
        <v>28</v>
      </c>
      <c r="K842" t="s">
        <v>1674</v>
      </c>
      <c r="L842" t="s">
        <v>2840</v>
      </c>
      <c r="M842" s="93">
        <v>85.11</v>
      </c>
      <c r="N842">
        <v>85.11</v>
      </c>
      <c r="O842" s="94" t="s">
        <v>1440</v>
      </c>
      <c r="P842" s="88" t="s">
        <v>1440</v>
      </c>
      <c r="Q842" t="s">
        <v>1285</v>
      </c>
    </row>
    <row r="843" spans="1:17" x14ac:dyDescent="0.25">
      <c r="A843" t="s">
        <v>2830</v>
      </c>
      <c r="B843" t="s">
        <v>2836</v>
      </c>
      <c r="C843" t="s">
        <v>2836</v>
      </c>
      <c r="D843" t="s">
        <v>2830</v>
      </c>
      <c r="E843" t="s">
        <v>2837</v>
      </c>
      <c r="F843" t="s">
        <v>2838</v>
      </c>
      <c r="G843" t="s">
        <v>2841</v>
      </c>
      <c r="H843" t="s">
        <v>1886</v>
      </c>
      <c r="I843" t="s">
        <v>503</v>
      </c>
      <c r="J843" t="s">
        <v>6</v>
      </c>
      <c r="K843" t="s">
        <v>367</v>
      </c>
      <c r="L843" t="s">
        <v>2842</v>
      </c>
      <c r="M843" s="93">
        <v>9.7200000000000006</v>
      </c>
      <c r="N843">
        <v>9.7200000000000006</v>
      </c>
      <c r="O843" s="94">
        <v>5.0599999999999996</v>
      </c>
      <c r="P843" s="88">
        <v>18.29</v>
      </c>
      <c r="Q843" t="s">
        <v>1285</v>
      </c>
    </row>
    <row r="844" spans="1:17" x14ac:dyDescent="0.25">
      <c r="A844" t="s">
        <v>2830</v>
      </c>
      <c r="B844" t="s">
        <v>2836</v>
      </c>
      <c r="C844" t="s">
        <v>2836</v>
      </c>
      <c r="D844" t="s">
        <v>2830</v>
      </c>
      <c r="E844" t="s">
        <v>2837</v>
      </c>
      <c r="F844" t="s">
        <v>2838</v>
      </c>
      <c r="G844" t="s">
        <v>2843</v>
      </c>
      <c r="H844" t="s">
        <v>1886</v>
      </c>
      <c r="I844" t="s">
        <v>503</v>
      </c>
      <c r="J844" t="s">
        <v>12</v>
      </c>
      <c r="K844" t="s">
        <v>369</v>
      </c>
      <c r="L844" t="s">
        <v>2844</v>
      </c>
      <c r="M844" s="93">
        <v>1.54</v>
      </c>
      <c r="N844">
        <v>1.54</v>
      </c>
      <c r="O844" s="94">
        <v>7.4</v>
      </c>
      <c r="P844" s="88">
        <v>24.2</v>
      </c>
      <c r="Q844" t="s">
        <v>1285</v>
      </c>
    </row>
    <row r="845" spans="1:17" x14ac:dyDescent="0.25">
      <c r="A845" t="s">
        <v>2830</v>
      </c>
      <c r="B845" t="s">
        <v>2836</v>
      </c>
      <c r="C845" t="s">
        <v>2836</v>
      </c>
      <c r="D845" t="s">
        <v>2830</v>
      </c>
      <c r="E845" t="s">
        <v>2832</v>
      </c>
      <c r="F845" t="s">
        <v>2833</v>
      </c>
      <c r="G845" t="s">
        <v>2845</v>
      </c>
      <c r="H845" t="s">
        <v>1886</v>
      </c>
      <c r="I845" t="s">
        <v>996</v>
      </c>
      <c r="J845" t="s">
        <v>28</v>
      </c>
      <c r="K845" t="s">
        <v>1674</v>
      </c>
      <c r="L845" t="s">
        <v>2835</v>
      </c>
      <c r="M845" s="93">
        <v>62.15</v>
      </c>
      <c r="N845">
        <v>62.15</v>
      </c>
      <c r="O845" s="94" t="s">
        <v>1440</v>
      </c>
      <c r="P845" s="88" t="s">
        <v>1440</v>
      </c>
      <c r="Q845" t="s">
        <v>1285</v>
      </c>
    </row>
    <row r="846" spans="1:17" x14ac:dyDescent="0.25">
      <c r="A846" t="s">
        <v>2830</v>
      </c>
      <c r="B846" t="s">
        <v>2836</v>
      </c>
      <c r="C846" t="s">
        <v>2836</v>
      </c>
      <c r="D846" t="s">
        <v>2830</v>
      </c>
      <c r="E846" t="s">
        <v>2832</v>
      </c>
      <c r="F846" t="s">
        <v>2833</v>
      </c>
      <c r="G846" t="s">
        <v>2845</v>
      </c>
      <c r="H846" t="s">
        <v>1886</v>
      </c>
      <c r="I846" t="s">
        <v>180</v>
      </c>
      <c r="J846" t="s">
        <v>180</v>
      </c>
      <c r="K846" t="s">
        <v>1686</v>
      </c>
      <c r="L846" t="s">
        <v>2846</v>
      </c>
      <c r="M846" s="93">
        <v>141.85</v>
      </c>
      <c r="N846">
        <v>141.85</v>
      </c>
      <c r="O846" s="94" t="s">
        <v>1440</v>
      </c>
      <c r="P846" s="88" t="s">
        <v>1440</v>
      </c>
      <c r="Q846" t="s">
        <v>1285</v>
      </c>
    </row>
    <row r="847" spans="1:17" x14ac:dyDescent="0.25">
      <c r="A847" t="s">
        <v>2830</v>
      </c>
      <c r="B847" t="s">
        <v>2836</v>
      </c>
      <c r="C847" t="s">
        <v>2836</v>
      </c>
      <c r="D847" t="s">
        <v>2830</v>
      </c>
      <c r="E847" t="s">
        <v>2832</v>
      </c>
      <c r="F847" t="s">
        <v>2847</v>
      </c>
      <c r="G847" t="s">
        <v>2848</v>
      </c>
      <c r="H847" t="s">
        <v>1886</v>
      </c>
      <c r="I847" t="s">
        <v>180</v>
      </c>
      <c r="J847" t="s">
        <v>180</v>
      </c>
      <c r="K847" t="s">
        <v>1686</v>
      </c>
      <c r="L847" t="s">
        <v>2849</v>
      </c>
      <c r="M847" s="93">
        <v>40.619999999999997</v>
      </c>
      <c r="N847">
        <v>40.619999999999997</v>
      </c>
      <c r="O847" s="94" t="s">
        <v>1440</v>
      </c>
      <c r="P847" s="88" t="s">
        <v>1440</v>
      </c>
      <c r="Q847" t="s">
        <v>1285</v>
      </c>
    </row>
    <row r="848" spans="1:17" x14ac:dyDescent="0.25">
      <c r="A848" t="s">
        <v>2850</v>
      </c>
      <c r="B848" t="s">
        <v>2851</v>
      </c>
      <c r="C848" t="s">
        <v>2851</v>
      </c>
      <c r="D848" t="s">
        <v>2850</v>
      </c>
      <c r="E848">
        <v>8919</v>
      </c>
      <c r="F848" t="s">
        <v>2124</v>
      </c>
      <c r="G848" t="s">
        <v>2852</v>
      </c>
      <c r="H848" t="s">
        <v>1886</v>
      </c>
      <c r="I848" t="s">
        <v>11</v>
      </c>
      <c r="J848" t="s">
        <v>12</v>
      </c>
      <c r="K848" t="s">
        <v>348</v>
      </c>
      <c r="L848" t="s">
        <v>2853</v>
      </c>
      <c r="M848" s="93">
        <v>1185</v>
      </c>
      <c r="N848">
        <v>1185</v>
      </c>
      <c r="O848" s="94">
        <v>1455.09</v>
      </c>
      <c r="P848" s="88">
        <v>8180</v>
      </c>
      <c r="Q848" t="s">
        <v>1285</v>
      </c>
    </row>
    <row r="849" spans="1:17" x14ac:dyDescent="0.25">
      <c r="A849" t="s">
        <v>2850</v>
      </c>
      <c r="B849" t="s">
        <v>2851</v>
      </c>
      <c r="C849" t="s">
        <v>2851</v>
      </c>
      <c r="D849" t="s">
        <v>2850</v>
      </c>
      <c r="E849">
        <v>8919</v>
      </c>
      <c r="F849" t="s">
        <v>2124</v>
      </c>
      <c r="G849" t="s">
        <v>2854</v>
      </c>
      <c r="H849" t="s">
        <v>1886</v>
      </c>
      <c r="I849" t="s">
        <v>11</v>
      </c>
      <c r="J849" t="s">
        <v>25</v>
      </c>
      <c r="K849" t="s">
        <v>349</v>
      </c>
      <c r="L849" t="s">
        <v>2855</v>
      </c>
      <c r="M849" s="93">
        <v>473</v>
      </c>
      <c r="N849">
        <v>473</v>
      </c>
      <c r="O849" s="94">
        <v>514.95000000000005</v>
      </c>
      <c r="P849" s="88" t="s">
        <v>1440</v>
      </c>
      <c r="Q849" t="s">
        <v>1285</v>
      </c>
    </row>
    <row r="850" spans="1:17" x14ac:dyDescent="0.25">
      <c r="A850" t="s">
        <v>2856</v>
      </c>
      <c r="B850" t="s">
        <v>2857</v>
      </c>
      <c r="C850" t="s">
        <v>2857</v>
      </c>
      <c r="D850" t="s">
        <v>2856</v>
      </c>
      <c r="E850" t="s">
        <v>2858</v>
      </c>
      <c r="F850" t="s">
        <v>2859</v>
      </c>
      <c r="G850" t="s">
        <v>2860</v>
      </c>
      <c r="H850" t="s">
        <v>1886</v>
      </c>
      <c r="I850" t="s">
        <v>503</v>
      </c>
      <c r="J850" t="s">
        <v>6</v>
      </c>
      <c r="K850" t="s">
        <v>367</v>
      </c>
      <c r="L850" t="s">
        <v>2861</v>
      </c>
      <c r="M850" s="93">
        <v>2.76</v>
      </c>
      <c r="N850">
        <v>2.76</v>
      </c>
      <c r="O850" s="94">
        <v>5.0599999999999996</v>
      </c>
      <c r="P850" s="88">
        <v>18.29</v>
      </c>
      <c r="Q850" t="s">
        <v>1285</v>
      </c>
    </row>
    <row r="851" spans="1:17" x14ac:dyDescent="0.25">
      <c r="A851" t="s">
        <v>2856</v>
      </c>
      <c r="B851" t="s">
        <v>2857</v>
      </c>
      <c r="C851" t="s">
        <v>2857</v>
      </c>
      <c r="D851" t="s">
        <v>2856</v>
      </c>
      <c r="E851" t="s">
        <v>2858</v>
      </c>
      <c r="F851" t="s">
        <v>2859</v>
      </c>
      <c r="G851" t="s">
        <v>2860</v>
      </c>
      <c r="H851" t="s">
        <v>1886</v>
      </c>
      <c r="I851" t="s">
        <v>503</v>
      </c>
      <c r="J851" t="s">
        <v>12</v>
      </c>
      <c r="K851" t="s">
        <v>369</v>
      </c>
      <c r="L851" t="s">
        <v>2862</v>
      </c>
      <c r="M851" s="93">
        <v>2.76</v>
      </c>
      <c r="N851">
        <v>2.76</v>
      </c>
      <c r="O851" s="94">
        <v>7.4</v>
      </c>
      <c r="P851" s="88">
        <v>24.2</v>
      </c>
      <c r="Q851" t="s">
        <v>1285</v>
      </c>
    </row>
    <row r="852" spans="1:17" x14ac:dyDescent="0.25">
      <c r="A852" t="s">
        <v>2856</v>
      </c>
      <c r="B852" t="s">
        <v>2857</v>
      </c>
      <c r="C852" t="s">
        <v>2857</v>
      </c>
      <c r="D852" t="s">
        <v>2856</v>
      </c>
      <c r="E852" t="s">
        <v>2858</v>
      </c>
      <c r="F852" t="s">
        <v>2859</v>
      </c>
      <c r="G852" t="s">
        <v>2860</v>
      </c>
      <c r="H852" t="s">
        <v>1886</v>
      </c>
      <c r="I852" t="s">
        <v>503</v>
      </c>
      <c r="J852" t="s">
        <v>180</v>
      </c>
      <c r="K852" t="s">
        <v>372</v>
      </c>
      <c r="L852" t="s">
        <v>2863</v>
      </c>
      <c r="M852" s="93">
        <v>5.04</v>
      </c>
      <c r="N852">
        <v>5.04</v>
      </c>
      <c r="O852" s="94">
        <v>13.42</v>
      </c>
      <c r="P852" s="88">
        <v>48.02</v>
      </c>
      <c r="Q852" t="s">
        <v>1285</v>
      </c>
    </row>
    <row r="853" spans="1:17" x14ac:dyDescent="0.25">
      <c r="A853" t="s">
        <v>2864</v>
      </c>
      <c r="B853" t="s">
        <v>2865</v>
      </c>
      <c r="C853" t="s">
        <v>2865</v>
      </c>
      <c r="D853" t="s">
        <v>2864</v>
      </c>
      <c r="E853" t="s">
        <v>2858</v>
      </c>
      <c r="F853" t="s">
        <v>2866</v>
      </c>
      <c r="G853" t="s">
        <v>2867</v>
      </c>
      <c r="H853" t="s">
        <v>1886</v>
      </c>
      <c r="I853" t="s">
        <v>2868</v>
      </c>
      <c r="J853" t="s">
        <v>2869</v>
      </c>
      <c r="K853" t="s">
        <v>2870</v>
      </c>
      <c r="L853" t="s">
        <v>2871</v>
      </c>
      <c r="M853" s="93">
        <v>0</v>
      </c>
      <c r="N853">
        <v>0</v>
      </c>
      <c r="O853" s="94" t="s">
        <v>1440</v>
      </c>
      <c r="P853" s="88" t="s">
        <v>1440</v>
      </c>
      <c r="Q853">
        <v>0</v>
      </c>
    </row>
    <row r="854" spans="1:17" x14ac:dyDescent="0.25">
      <c r="A854" t="s">
        <v>2872</v>
      </c>
      <c r="B854" t="s">
        <v>2873</v>
      </c>
      <c r="C854" t="s">
        <v>2874</v>
      </c>
      <c r="D854" t="s">
        <v>2872</v>
      </c>
      <c r="E854">
        <v>8858</v>
      </c>
      <c r="F854" t="s">
        <v>2875</v>
      </c>
      <c r="G854" t="s">
        <v>2876</v>
      </c>
      <c r="H854" t="s">
        <v>1886</v>
      </c>
      <c r="I854" t="s">
        <v>503</v>
      </c>
      <c r="J854" t="s">
        <v>12</v>
      </c>
      <c r="K854" t="s">
        <v>369</v>
      </c>
      <c r="L854" t="s">
        <v>2877</v>
      </c>
      <c r="M854" s="93">
        <v>3.16</v>
      </c>
      <c r="N854">
        <v>3.16</v>
      </c>
      <c r="O854" s="94">
        <v>7.4</v>
      </c>
      <c r="P854" s="88">
        <v>24.2</v>
      </c>
      <c r="Q854" t="s">
        <v>1285</v>
      </c>
    </row>
    <row r="855" spans="1:17" x14ac:dyDescent="0.25">
      <c r="A855" t="s">
        <v>2872</v>
      </c>
      <c r="B855" t="s">
        <v>2873</v>
      </c>
      <c r="C855" t="s">
        <v>2874</v>
      </c>
      <c r="D855" t="s">
        <v>2872</v>
      </c>
      <c r="E855">
        <v>8858</v>
      </c>
      <c r="F855" t="s">
        <v>2875</v>
      </c>
      <c r="G855" t="s">
        <v>2876</v>
      </c>
      <c r="H855" t="s">
        <v>1886</v>
      </c>
      <c r="I855" t="s">
        <v>503</v>
      </c>
      <c r="J855" t="s">
        <v>6</v>
      </c>
      <c r="K855" t="s">
        <v>367</v>
      </c>
      <c r="L855" t="s">
        <v>2878</v>
      </c>
      <c r="M855" s="93">
        <v>2.4300000000000002</v>
      </c>
      <c r="N855">
        <v>2.4300000000000002</v>
      </c>
      <c r="O855" s="94">
        <v>5.0599999999999996</v>
      </c>
      <c r="P855" s="88">
        <v>18.29</v>
      </c>
      <c r="Q855" t="s">
        <v>1285</v>
      </c>
    </row>
    <row r="856" spans="1:17" x14ac:dyDescent="0.25">
      <c r="A856" t="s">
        <v>2872</v>
      </c>
      <c r="B856" t="s">
        <v>2873</v>
      </c>
      <c r="C856" t="s">
        <v>2874</v>
      </c>
      <c r="D856" t="s">
        <v>2872</v>
      </c>
      <c r="E856">
        <v>8858</v>
      </c>
      <c r="F856" t="s">
        <v>2875</v>
      </c>
      <c r="G856" t="s">
        <v>2876</v>
      </c>
      <c r="H856" t="s">
        <v>1886</v>
      </c>
      <c r="I856" t="s">
        <v>503</v>
      </c>
      <c r="J856" t="s">
        <v>223</v>
      </c>
      <c r="K856" t="s">
        <v>373</v>
      </c>
      <c r="L856" t="s">
        <v>2879</v>
      </c>
      <c r="M856" s="93">
        <v>4.63</v>
      </c>
      <c r="N856">
        <v>4.63</v>
      </c>
      <c r="O856" s="94">
        <v>9.74</v>
      </c>
      <c r="P856" s="88">
        <v>34.67</v>
      </c>
      <c r="Q856" t="s">
        <v>1285</v>
      </c>
    </row>
    <row r="857" spans="1:17" x14ac:dyDescent="0.25">
      <c r="A857" t="s">
        <v>2872</v>
      </c>
      <c r="B857" t="s">
        <v>2873</v>
      </c>
      <c r="C857" t="s">
        <v>2874</v>
      </c>
      <c r="D857" t="s">
        <v>2872</v>
      </c>
      <c r="E857">
        <v>8858</v>
      </c>
      <c r="F857" t="s">
        <v>2875</v>
      </c>
      <c r="G857" t="s">
        <v>2876</v>
      </c>
      <c r="H857" t="s">
        <v>1886</v>
      </c>
      <c r="I857" t="s">
        <v>503</v>
      </c>
      <c r="J857" t="s">
        <v>180</v>
      </c>
      <c r="K857" t="s">
        <v>372</v>
      </c>
      <c r="L857" t="s">
        <v>2880</v>
      </c>
      <c r="M857" s="93">
        <v>5.87</v>
      </c>
      <c r="N857">
        <v>5.87</v>
      </c>
      <c r="O857" s="94">
        <v>13.42</v>
      </c>
      <c r="P857" s="88">
        <v>48.02</v>
      </c>
      <c r="Q857" t="s">
        <v>1285</v>
      </c>
    </row>
    <row r="858" spans="1:17" x14ac:dyDescent="0.25">
      <c r="A858" t="s">
        <v>2872</v>
      </c>
      <c r="B858" t="s">
        <v>2873</v>
      </c>
      <c r="C858" t="s">
        <v>2874</v>
      </c>
      <c r="D858" t="s">
        <v>2872</v>
      </c>
      <c r="E858">
        <v>8858</v>
      </c>
      <c r="F858">
        <v>88584</v>
      </c>
      <c r="G858" t="s">
        <v>2881</v>
      </c>
      <c r="H858" t="s">
        <v>1886</v>
      </c>
      <c r="I858" t="s">
        <v>503</v>
      </c>
      <c r="J858" t="s">
        <v>12</v>
      </c>
      <c r="K858" t="s">
        <v>369</v>
      </c>
      <c r="L858" t="s">
        <v>2882</v>
      </c>
      <c r="M858" s="93">
        <v>3.16</v>
      </c>
      <c r="N858">
        <v>3.16</v>
      </c>
      <c r="O858" s="94">
        <v>7.4</v>
      </c>
      <c r="P858" s="88">
        <v>24.2</v>
      </c>
      <c r="Q858" t="s">
        <v>1285</v>
      </c>
    </row>
    <row r="859" spans="1:17" x14ac:dyDescent="0.25">
      <c r="A859" t="s">
        <v>2872</v>
      </c>
      <c r="B859" t="s">
        <v>2873</v>
      </c>
      <c r="C859" t="s">
        <v>2874</v>
      </c>
      <c r="D859" t="s">
        <v>2872</v>
      </c>
      <c r="E859">
        <v>8858</v>
      </c>
      <c r="F859">
        <v>88584</v>
      </c>
      <c r="G859" t="s">
        <v>2881</v>
      </c>
      <c r="H859" t="s">
        <v>1886</v>
      </c>
      <c r="I859" t="s">
        <v>503</v>
      </c>
      <c r="J859" t="s">
        <v>6</v>
      </c>
      <c r="K859" t="s">
        <v>367</v>
      </c>
      <c r="L859" t="s">
        <v>2883</v>
      </c>
      <c r="M859" s="93">
        <v>2.4300000000000002</v>
      </c>
      <c r="N859">
        <v>2.4300000000000002</v>
      </c>
      <c r="O859" s="94">
        <v>5.0599999999999996</v>
      </c>
      <c r="P859" s="88">
        <v>18.29</v>
      </c>
      <c r="Q859" t="s">
        <v>1285</v>
      </c>
    </row>
    <row r="860" spans="1:17" x14ac:dyDescent="0.25">
      <c r="A860" t="s">
        <v>2872</v>
      </c>
      <c r="B860" t="s">
        <v>2873</v>
      </c>
      <c r="C860" t="s">
        <v>2874</v>
      </c>
      <c r="D860" t="s">
        <v>2872</v>
      </c>
      <c r="E860">
        <v>8858</v>
      </c>
      <c r="F860">
        <v>88584</v>
      </c>
      <c r="G860" t="s">
        <v>2881</v>
      </c>
      <c r="H860" t="s">
        <v>1886</v>
      </c>
      <c r="I860" t="s">
        <v>503</v>
      </c>
      <c r="J860" t="s">
        <v>223</v>
      </c>
      <c r="K860" t="s">
        <v>373</v>
      </c>
      <c r="L860" t="s">
        <v>2884</v>
      </c>
      <c r="M860" s="93">
        <v>4.63</v>
      </c>
      <c r="N860">
        <v>4.63</v>
      </c>
      <c r="O860" s="94">
        <v>9.74</v>
      </c>
      <c r="P860" s="88">
        <v>34.67</v>
      </c>
      <c r="Q860" t="s">
        <v>1285</v>
      </c>
    </row>
    <row r="861" spans="1:17" x14ac:dyDescent="0.25">
      <c r="A861" t="s">
        <v>2872</v>
      </c>
      <c r="B861" t="s">
        <v>2873</v>
      </c>
      <c r="C861" t="s">
        <v>2874</v>
      </c>
      <c r="D861" t="s">
        <v>2872</v>
      </c>
      <c r="E861">
        <v>8858</v>
      </c>
      <c r="F861">
        <v>88584</v>
      </c>
      <c r="G861" t="s">
        <v>2881</v>
      </c>
      <c r="H861" t="s">
        <v>1886</v>
      </c>
      <c r="I861" t="s">
        <v>503</v>
      </c>
      <c r="J861" t="s">
        <v>180</v>
      </c>
      <c r="K861" t="s">
        <v>372</v>
      </c>
      <c r="L861" t="s">
        <v>2885</v>
      </c>
      <c r="M861" s="93">
        <v>5.87</v>
      </c>
      <c r="N861">
        <v>5.87</v>
      </c>
      <c r="O861" s="94">
        <v>13.42</v>
      </c>
      <c r="P861" s="88">
        <v>48.02</v>
      </c>
      <c r="Q861" t="s">
        <v>1285</v>
      </c>
    </row>
    <row r="862" spans="1:17" x14ac:dyDescent="0.25">
      <c r="A862" t="s">
        <v>2872</v>
      </c>
      <c r="B862" t="s">
        <v>2873</v>
      </c>
      <c r="C862" t="s">
        <v>2874</v>
      </c>
      <c r="D862" t="s">
        <v>2872</v>
      </c>
      <c r="E862">
        <v>8858</v>
      </c>
      <c r="F862">
        <v>885814</v>
      </c>
      <c r="G862" t="s">
        <v>2886</v>
      </c>
      <c r="H862" t="s">
        <v>1886</v>
      </c>
      <c r="I862" t="s">
        <v>503</v>
      </c>
      <c r="J862" t="s">
        <v>12</v>
      </c>
      <c r="K862" t="s">
        <v>369</v>
      </c>
      <c r="L862" t="s">
        <v>2887</v>
      </c>
      <c r="M862" s="93">
        <v>3.16</v>
      </c>
      <c r="N862">
        <v>3.16</v>
      </c>
      <c r="O862" s="94">
        <v>7.4</v>
      </c>
      <c r="P862" s="88">
        <v>24.2</v>
      </c>
      <c r="Q862" t="s">
        <v>1285</v>
      </c>
    </row>
    <row r="863" spans="1:17" x14ac:dyDescent="0.25">
      <c r="A863" t="s">
        <v>2872</v>
      </c>
      <c r="B863" t="s">
        <v>2873</v>
      </c>
      <c r="C863" t="s">
        <v>2874</v>
      </c>
      <c r="D863" t="s">
        <v>2872</v>
      </c>
      <c r="E863">
        <v>8858</v>
      </c>
      <c r="F863">
        <v>885814</v>
      </c>
      <c r="G863" t="s">
        <v>2886</v>
      </c>
      <c r="H863" t="s">
        <v>1886</v>
      </c>
      <c r="I863" t="s">
        <v>503</v>
      </c>
      <c r="J863" t="s">
        <v>6</v>
      </c>
      <c r="K863" t="s">
        <v>367</v>
      </c>
      <c r="L863" t="s">
        <v>2888</v>
      </c>
      <c r="M863" s="93">
        <v>2.4300000000000002</v>
      </c>
      <c r="N863">
        <v>2.4300000000000002</v>
      </c>
      <c r="O863" s="94">
        <v>5.0599999999999996</v>
      </c>
      <c r="P863" s="88">
        <v>18.29</v>
      </c>
      <c r="Q863" t="s">
        <v>1285</v>
      </c>
    </row>
    <row r="864" spans="1:17" x14ac:dyDescent="0.25">
      <c r="A864" t="s">
        <v>2872</v>
      </c>
      <c r="B864" t="s">
        <v>2873</v>
      </c>
      <c r="C864" t="s">
        <v>2874</v>
      </c>
      <c r="D864" t="s">
        <v>2872</v>
      </c>
      <c r="E864">
        <v>8858</v>
      </c>
      <c r="F864">
        <v>885814</v>
      </c>
      <c r="G864" t="s">
        <v>2886</v>
      </c>
      <c r="H864" t="s">
        <v>1886</v>
      </c>
      <c r="I864" t="s">
        <v>503</v>
      </c>
      <c r="J864" t="s">
        <v>223</v>
      </c>
      <c r="K864" t="s">
        <v>373</v>
      </c>
      <c r="L864" t="s">
        <v>2889</v>
      </c>
      <c r="M864" s="93">
        <v>4.63</v>
      </c>
      <c r="N864">
        <v>4.63</v>
      </c>
      <c r="O864" s="94">
        <v>9.74</v>
      </c>
      <c r="P864" s="88">
        <v>34.67</v>
      </c>
      <c r="Q864" t="s">
        <v>1285</v>
      </c>
    </row>
    <row r="865" spans="1:17" x14ac:dyDescent="0.25">
      <c r="A865" t="s">
        <v>2872</v>
      </c>
      <c r="B865" t="s">
        <v>2873</v>
      </c>
      <c r="C865" t="s">
        <v>2874</v>
      </c>
      <c r="D865" t="s">
        <v>2872</v>
      </c>
      <c r="E865">
        <v>8858</v>
      </c>
      <c r="F865">
        <v>885814</v>
      </c>
      <c r="G865" t="s">
        <v>2886</v>
      </c>
      <c r="H865" t="s">
        <v>1886</v>
      </c>
      <c r="I865" t="s">
        <v>503</v>
      </c>
      <c r="J865" t="s">
        <v>180</v>
      </c>
      <c r="K865" t="s">
        <v>372</v>
      </c>
      <c r="L865" t="s">
        <v>2890</v>
      </c>
      <c r="M865" s="93">
        <v>5.87</v>
      </c>
      <c r="N865">
        <v>5.87</v>
      </c>
      <c r="O865" s="94">
        <v>13.42</v>
      </c>
      <c r="P865" s="88">
        <v>48.02</v>
      </c>
      <c r="Q865" t="s">
        <v>1285</v>
      </c>
    </row>
    <row r="866" spans="1:17" x14ac:dyDescent="0.25">
      <c r="A866" t="s">
        <v>2872</v>
      </c>
      <c r="B866" t="s">
        <v>2873</v>
      </c>
      <c r="C866" t="s">
        <v>2874</v>
      </c>
      <c r="D866" t="s">
        <v>2872</v>
      </c>
      <c r="E866">
        <v>8858</v>
      </c>
      <c r="F866">
        <v>885818</v>
      </c>
      <c r="G866" t="s">
        <v>2298</v>
      </c>
      <c r="H866" t="s">
        <v>1886</v>
      </c>
      <c r="I866" t="s">
        <v>503</v>
      </c>
      <c r="J866" t="s">
        <v>158</v>
      </c>
      <c r="K866" t="s">
        <v>371</v>
      </c>
      <c r="L866" t="s">
        <v>2891</v>
      </c>
      <c r="M866" s="93">
        <v>3.16</v>
      </c>
      <c r="N866">
        <v>3.16</v>
      </c>
      <c r="O866" s="94">
        <v>7.4</v>
      </c>
      <c r="P866" s="88">
        <v>24.2</v>
      </c>
      <c r="Q866" t="s">
        <v>1285</v>
      </c>
    </row>
    <row r="867" spans="1:17" x14ac:dyDescent="0.25">
      <c r="A867" t="s">
        <v>2872</v>
      </c>
      <c r="B867" t="s">
        <v>2873</v>
      </c>
      <c r="C867" t="s">
        <v>2874</v>
      </c>
      <c r="D867" t="s">
        <v>2872</v>
      </c>
      <c r="E867">
        <v>8858</v>
      </c>
      <c r="F867">
        <v>885819</v>
      </c>
      <c r="G867" t="s">
        <v>2892</v>
      </c>
      <c r="H867" t="s">
        <v>1886</v>
      </c>
      <c r="I867" t="s">
        <v>503</v>
      </c>
      <c r="J867" t="s">
        <v>12</v>
      </c>
      <c r="K867" t="s">
        <v>369</v>
      </c>
      <c r="L867" t="s">
        <v>2893</v>
      </c>
      <c r="M867" s="93">
        <v>3.16</v>
      </c>
      <c r="N867">
        <v>3.16</v>
      </c>
      <c r="O867" s="94">
        <v>7.4</v>
      </c>
      <c r="P867" s="88">
        <v>24.2</v>
      </c>
      <c r="Q867" t="s">
        <v>1285</v>
      </c>
    </row>
    <row r="868" spans="1:17" x14ac:dyDescent="0.25">
      <c r="A868" t="s">
        <v>2872</v>
      </c>
      <c r="B868" t="s">
        <v>2873</v>
      </c>
      <c r="C868" t="s">
        <v>2874</v>
      </c>
      <c r="D868" t="s">
        <v>2872</v>
      </c>
      <c r="E868">
        <v>8858</v>
      </c>
      <c r="F868">
        <v>885819</v>
      </c>
      <c r="G868" t="s">
        <v>2892</v>
      </c>
      <c r="H868" t="s">
        <v>1886</v>
      </c>
      <c r="I868" t="s">
        <v>503</v>
      </c>
      <c r="J868" t="s">
        <v>6</v>
      </c>
      <c r="K868" t="s">
        <v>367</v>
      </c>
      <c r="L868" t="s">
        <v>2894</v>
      </c>
      <c r="M868" s="93">
        <v>2.4300000000000002</v>
      </c>
      <c r="N868">
        <v>2.4300000000000002</v>
      </c>
      <c r="O868" s="94">
        <v>5.0599999999999996</v>
      </c>
      <c r="P868" s="88">
        <v>18.29</v>
      </c>
      <c r="Q868" t="s">
        <v>1285</v>
      </c>
    </row>
    <row r="869" spans="1:17" x14ac:dyDescent="0.25">
      <c r="A869" t="s">
        <v>2872</v>
      </c>
      <c r="B869" t="s">
        <v>2873</v>
      </c>
      <c r="C869" t="s">
        <v>2874</v>
      </c>
      <c r="D869" t="s">
        <v>2872</v>
      </c>
      <c r="E869">
        <v>8858</v>
      </c>
      <c r="F869">
        <v>885819</v>
      </c>
      <c r="G869" t="s">
        <v>2892</v>
      </c>
      <c r="H869" t="s">
        <v>1886</v>
      </c>
      <c r="I869" t="s">
        <v>503</v>
      </c>
      <c r="J869" t="s">
        <v>223</v>
      </c>
      <c r="K869" t="s">
        <v>373</v>
      </c>
      <c r="L869" t="s">
        <v>2895</v>
      </c>
      <c r="M869" s="93">
        <v>4.63</v>
      </c>
      <c r="N869">
        <v>4.63</v>
      </c>
      <c r="O869" s="94">
        <v>9.74</v>
      </c>
      <c r="P869" s="88">
        <v>34.67</v>
      </c>
      <c r="Q869" t="s">
        <v>1285</v>
      </c>
    </row>
    <row r="870" spans="1:17" x14ac:dyDescent="0.25">
      <c r="A870" t="s">
        <v>2872</v>
      </c>
      <c r="B870" t="s">
        <v>2873</v>
      </c>
      <c r="C870" t="s">
        <v>2874</v>
      </c>
      <c r="D870" t="s">
        <v>2872</v>
      </c>
      <c r="E870">
        <v>8858</v>
      </c>
      <c r="F870">
        <v>885819</v>
      </c>
      <c r="G870" t="s">
        <v>2892</v>
      </c>
      <c r="H870" t="s">
        <v>1886</v>
      </c>
      <c r="I870" t="s">
        <v>503</v>
      </c>
      <c r="J870" t="s">
        <v>180</v>
      </c>
      <c r="K870" t="s">
        <v>372</v>
      </c>
      <c r="L870" t="s">
        <v>2896</v>
      </c>
      <c r="M870" s="93">
        <v>5.87</v>
      </c>
      <c r="N870">
        <v>5.87</v>
      </c>
      <c r="O870" s="94">
        <v>13.42</v>
      </c>
      <c r="P870" s="88">
        <v>48.02</v>
      </c>
      <c r="Q870" t="s">
        <v>1285</v>
      </c>
    </row>
    <row r="871" spans="1:17" x14ac:dyDescent="0.25">
      <c r="A871" t="s">
        <v>2872</v>
      </c>
      <c r="B871" t="s">
        <v>2873</v>
      </c>
      <c r="C871" t="s">
        <v>2874</v>
      </c>
      <c r="D871" t="s">
        <v>2872</v>
      </c>
      <c r="E871">
        <v>8858</v>
      </c>
      <c r="F871" t="s">
        <v>1888</v>
      </c>
      <c r="G871" t="s">
        <v>2897</v>
      </c>
      <c r="H871" t="s">
        <v>1886</v>
      </c>
      <c r="I871" t="s">
        <v>996</v>
      </c>
      <c r="J871" t="s">
        <v>12</v>
      </c>
      <c r="K871" t="s">
        <v>1672</v>
      </c>
      <c r="L871" t="s">
        <v>1988</v>
      </c>
      <c r="M871" s="93">
        <v>95.23</v>
      </c>
      <c r="N871">
        <v>95.23</v>
      </c>
      <c r="O871" s="94" t="s">
        <v>1440</v>
      </c>
      <c r="P871" s="88" t="s">
        <v>1440</v>
      </c>
      <c r="Q871" t="s">
        <v>1285</v>
      </c>
    </row>
    <row r="872" spans="1:17" x14ac:dyDescent="0.25">
      <c r="A872" t="s">
        <v>2872</v>
      </c>
      <c r="B872" t="s">
        <v>2873</v>
      </c>
      <c r="C872" t="s">
        <v>2874</v>
      </c>
      <c r="D872" t="s">
        <v>2872</v>
      </c>
      <c r="E872">
        <v>8858</v>
      </c>
      <c r="F872" t="s">
        <v>1888</v>
      </c>
      <c r="G872" t="s">
        <v>2898</v>
      </c>
      <c r="H872" t="s">
        <v>1886</v>
      </c>
      <c r="I872" t="s">
        <v>996</v>
      </c>
      <c r="J872" t="s">
        <v>12</v>
      </c>
      <c r="K872" t="s">
        <v>1672</v>
      </c>
      <c r="L872" t="s">
        <v>1988</v>
      </c>
      <c r="M872" s="93">
        <v>30.91</v>
      </c>
      <c r="N872">
        <v>30.91</v>
      </c>
      <c r="O872" s="94" t="s">
        <v>1440</v>
      </c>
      <c r="P872" s="88" t="s">
        <v>1440</v>
      </c>
      <c r="Q872" t="s">
        <v>1285</v>
      </c>
    </row>
    <row r="873" spans="1:17" x14ac:dyDescent="0.25">
      <c r="A873" t="s">
        <v>2872</v>
      </c>
      <c r="B873" t="s">
        <v>2873</v>
      </c>
      <c r="C873" t="s">
        <v>2874</v>
      </c>
      <c r="D873" t="s">
        <v>2872</v>
      </c>
      <c r="E873">
        <v>8858</v>
      </c>
      <c r="F873" t="s">
        <v>1888</v>
      </c>
      <c r="G873" t="s">
        <v>2898</v>
      </c>
      <c r="H873" t="s">
        <v>1886</v>
      </c>
      <c r="I873" t="s">
        <v>996</v>
      </c>
      <c r="J873" t="s">
        <v>28</v>
      </c>
      <c r="K873" t="s">
        <v>1674</v>
      </c>
      <c r="L873" t="s">
        <v>1993</v>
      </c>
      <c r="M873" s="93">
        <v>30.91</v>
      </c>
      <c r="N873">
        <v>30.91</v>
      </c>
      <c r="O873" s="94" t="s">
        <v>1440</v>
      </c>
      <c r="P873" s="88" t="s">
        <v>1440</v>
      </c>
      <c r="Q873" t="s">
        <v>1285</v>
      </c>
    </row>
    <row r="874" spans="1:17" x14ac:dyDescent="0.25">
      <c r="A874" t="s">
        <v>2872</v>
      </c>
      <c r="B874" t="s">
        <v>2873</v>
      </c>
      <c r="C874" t="s">
        <v>2874</v>
      </c>
      <c r="D874" t="s">
        <v>2872</v>
      </c>
      <c r="E874">
        <v>8858</v>
      </c>
      <c r="F874" t="s">
        <v>2899</v>
      </c>
      <c r="G874" t="s">
        <v>2900</v>
      </c>
      <c r="H874" t="s">
        <v>1886</v>
      </c>
      <c r="I874" t="s">
        <v>11</v>
      </c>
      <c r="J874" t="s">
        <v>180</v>
      </c>
      <c r="K874" t="s">
        <v>354</v>
      </c>
      <c r="L874" t="s">
        <v>2901</v>
      </c>
      <c r="M874" s="93">
        <v>889.05</v>
      </c>
      <c r="N874">
        <v>889.05</v>
      </c>
      <c r="O874" s="94" t="s">
        <v>1440</v>
      </c>
      <c r="P874" s="88" t="s">
        <v>1440</v>
      </c>
      <c r="Q874" t="s">
        <v>1285</v>
      </c>
    </row>
    <row r="875" spans="1:17" x14ac:dyDescent="0.25">
      <c r="A875" t="s">
        <v>2872</v>
      </c>
      <c r="B875" t="s">
        <v>2873</v>
      </c>
      <c r="C875" t="s">
        <v>2874</v>
      </c>
      <c r="D875" t="s">
        <v>2872</v>
      </c>
      <c r="E875">
        <v>8858</v>
      </c>
      <c r="F875" t="s">
        <v>2902</v>
      </c>
      <c r="G875" t="s">
        <v>2903</v>
      </c>
      <c r="H875" t="s">
        <v>1886</v>
      </c>
      <c r="I875" t="s">
        <v>503</v>
      </c>
      <c r="J875" t="s">
        <v>12</v>
      </c>
      <c r="K875" t="s">
        <v>369</v>
      </c>
      <c r="L875" t="s">
        <v>2904</v>
      </c>
      <c r="M875" s="93">
        <v>3.16</v>
      </c>
      <c r="N875">
        <v>3.16</v>
      </c>
      <c r="O875" s="94">
        <v>7.4</v>
      </c>
      <c r="P875" s="88">
        <v>24.2</v>
      </c>
      <c r="Q875" t="s">
        <v>1285</v>
      </c>
    </row>
    <row r="876" spans="1:17" x14ac:dyDescent="0.25">
      <c r="A876" t="s">
        <v>2872</v>
      </c>
      <c r="B876" t="s">
        <v>2873</v>
      </c>
      <c r="C876" t="s">
        <v>2874</v>
      </c>
      <c r="D876" t="s">
        <v>2872</v>
      </c>
      <c r="E876">
        <v>8858</v>
      </c>
      <c r="F876" t="s">
        <v>2902</v>
      </c>
      <c r="G876" t="s">
        <v>2903</v>
      </c>
      <c r="H876" t="s">
        <v>1886</v>
      </c>
      <c r="I876" t="s">
        <v>503</v>
      </c>
      <c r="J876" t="s">
        <v>6</v>
      </c>
      <c r="K876" t="s">
        <v>367</v>
      </c>
      <c r="L876" t="s">
        <v>2905</v>
      </c>
      <c r="M876" s="93">
        <v>2.4300000000000002</v>
      </c>
      <c r="N876">
        <v>2.4300000000000002</v>
      </c>
      <c r="O876" s="94">
        <v>5.0599999999999996</v>
      </c>
      <c r="P876" s="88">
        <v>18.29</v>
      </c>
      <c r="Q876" t="s">
        <v>1285</v>
      </c>
    </row>
    <row r="877" spans="1:17" x14ac:dyDescent="0.25">
      <c r="A877" t="s">
        <v>2872</v>
      </c>
      <c r="B877" t="s">
        <v>2873</v>
      </c>
      <c r="C877" t="s">
        <v>2874</v>
      </c>
      <c r="D877" t="s">
        <v>2872</v>
      </c>
      <c r="E877">
        <v>8858</v>
      </c>
      <c r="F877" t="s">
        <v>2902</v>
      </c>
      <c r="G877" t="s">
        <v>2903</v>
      </c>
      <c r="H877" t="s">
        <v>1886</v>
      </c>
      <c r="I877" t="s">
        <v>503</v>
      </c>
      <c r="J877" t="s">
        <v>223</v>
      </c>
      <c r="K877" t="s">
        <v>373</v>
      </c>
      <c r="L877" t="s">
        <v>2906</v>
      </c>
      <c r="M877" s="93">
        <v>4.63</v>
      </c>
      <c r="N877">
        <v>4.63</v>
      </c>
      <c r="O877" s="94">
        <v>9.74</v>
      </c>
      <c r="P877" s="88">
        <v>34.67</v>
      </c>
      <c r="Q877" t="s">
        <v>1285</v>
      </c>
    </row>
    <row r="878" spans="1:17" x14ac:dyDescent="0.25">
      <c r="A878" t="s">
        <v>2872</v>
      </c>
      <c r="B878" t="s">
        <v>2873</v>
      </c>
      <c r="C878" t="s">
        <v>2874</v>
      </c>
      <c r="D878" t="s">
        <v>2872</v>
      </c>
      <c r="E878">
        <v>8858</v>
      </c>
      <c r="F878" t="s">
        <v>2902</v>
      </c>
      <c r="G878" t="s">
        <v>2903</v>
      </c>
      <c r="H878" t="s">
        <v>1886</v>
      </c>
      <c r="I878" t="s">
        <v>503</v>
      </c>
      <c r="J878" t="s">
        <v>180</v>
      </c>
      <c r="K878" t="s">
        <v>372</v>
      </c>
      <c r="L878" t="s">
        <v>2907</v>
      </c>
      <c r="M878" s="93">
        <v>5.87</v>
      </c>
      <c r="N878">
        <v>5.87</v>
      </c>
      <c r="O878" s="94">
        <v>13.42</v>
      </c>
      <c r="P878" s="88">
        <v>48.02</v>
      </c>
      <c r="Q878" t="s">
        <v>1285</v>
      </c>
    </row>
    <row r="879" spans="1:17" x14ac:dyDescent="0.25">
      <c r="A879" t="s">
        <v>2872</v>
      </c>
      <c r="B879" t="s">
        <v>2873</v>
      </c>
      <c r="C879" t="s">
        <v>2874</v>
      </c>
      <c r="D879" t="s">
        <v>2872</v>
      </c>
      <c r="E879">
        <v>8858</v>
      </c>
      <c r="F879" t="s">
        <v>2908</v>
      </c>
      <c r="G879" t="s">
        <v>2909</v>
      </c>
      <c r="H879" t="s">
        <v>1886</v>
      </c>
      <c r="I879" t="s">
        <v>12</v>
      </c>
      <c r="J879" t="s">
        <v>114</v>
      </c>
      <c r="K879" t="s">
        <v>359</v>
      </c>
      <c r="L879" t="s">
        <v>2910</v>
      </c>
      <c r="M879" s="93">
        <v>256.25</v>
      </c>
      <c r="N879">
        <v>256.25</v>
      </c>
      <c r="O879" s="94">
        <v>126.69</v>
      </c>
      <c r="P879" s="88" t="s">
        <v>1440</v>
      </c>
      <c r="Q879" t="s">
        <v>1285</v>
      </c>
    </row>
    <row r="880" spans="1:17" x14ac:dyDescent="0.25">
      <c r="A880" t="s">
        <v>2872</v>
      </c>
      <c r="B880" t="s">
        <v>2873</v>
      </c>
      <c r="C880" t="s">
        <v>2874</v>
      </c>
      <c r="D880" t="s">
        <v>2872</v>
      </c>
      <c r="E880">
        <v>8858</v>
      </c>
      <c r="F880" t="s">
        <v>2908</v>
      </c>
      <c r="G880" t="s">
        <v>2909</v>
      </c>
      <c r="H880" t="s">
        <v>1886</v>
      </c>
      <c r="I880" t="s">
        <v>12</v>
      </c>
      <c r="J880" t="s">
        <v>114</v>
      </c>
      <c r="K880" t="s">
        <v>359</v>
      </c>
      <c r="L880" t="s">
        <v>2910</v>
      </c>
      <c r="M880" s="93">
        <v>256.25</v>
      </c>
      <c r="N880">
        <v>256.25</v>
      </c>
      <c r="O880" s="94">
        <v>126.69</v>
      </c>
      <c r="P880" s="88" t="s">
        <v>1440</v>
      </c>
      <c r="Q880" t="s">
        <v>1285</v>
      </c>
    </row>
    <row r="881" spans="1:17" x14ac:dyDescent="0.25">
      <c r="A881" t="s">
        <v>2911</v>
      </c>
      <c r="B881" t="s">
        <v>2912</v>
      </c>
      <c r="C881" t="s">
        <v>2912</v>
      </c>
      <c r="D881" t="s">
        <v>2911</v>
      </c>
      <c r="E881" t="s">
        <v>2913</v>
      </c>
      <c r="F881" t="s">
        <v>2914</v>
      </c>
      <c r="G881" t="s">
        <v>2915</v>
      </c>
      <c r="H881" t="s">
        <v>1886</v>
      </c>
      <c r="I881" t="s">
        <v>503</v>
      </c>
      <c r="J881" t="s">
        <v>6</v>
      </c>
      <c r="K881" t="s">
        <v>367</v>
      </c>
      <c r="L881" t="s">
        <v>2916</v>
      </c>
      <c r="M881" s="93">
        <v>3.02</v>
      </c>
      <c r="N881">
        <v>3.02</v>
      </c>
      <c r="O881" s="94">
        <v>5.0599999999999996</v>
      </c>
      <c r="P881" s="88">
        <v>18.29</v>
      </c>
      <c r="Q881" t="s">
        <v>1285</v>
      </c>
    </row>
    <row r="882" spans="1:17" x14ac:dyDescent="0.25">
      <c r="A882" t="s">
        <v>2911</v>
      </c>
      <c r="B882" t="s">
        <v>2912</v>
      </c>
      <c r="C882" t="s">
        <v>2912</v>
      </c>
      <c r="D882" t="s">
        <v>2911</v>
      </c>
      <c r="E882" t="s">
        <v>2913</v>
      </c>
      <c r="F882" t="s">
        <v>2914</v>
      </c>
      <c r="G882" t="s">
        <v>2915</v>
      </c>
      <c r="H882" t="s">
        <v>1886</v>
      </c>
      <c r="I882" t="s">
        <v>503</v>
      </c>
      <c r="J882" t="s">
        <v>12</v>
      </c>
      <c r="K882" t="s">
        <v>369</v>
      </c>
      <c r="L882" t="s">
        <v>2917</v>
      </c>
      <c r="M882" s="93">
        <v>3.79</v>
      </c>
      <c r="N882">
        <v>3.79</v>
      </c>
      <c r="O882" s="94">
        <v>7.4</v>
      </c>
      <c r="P882" s="88">
        <v>24.2</v>
      </c>
      <c r="Q882" t="s">
        <v>1285</v>
      </c>
    </row>
    <row r="883" spans="1:17" x14ac:dyDescent="0.25">
      <c r="A883" t="s">
        <v>2911</v>
      </c>
      <c r="B883" t="s">
        <v>2912</v>
      </c>
      <c r="C883" t="s">
        <v>2912</v>
      </c>
      <c r="D883" t="s">
        <v>2911</v>
      </c>
      <c r="E883" t="s">
        <v>2913</v>
      </c>
      <c r="F883" t="s">
        <v>2918</v>
      </c>
      <c r="G883" t="s">
        <v>2919</v>
      </c>
      <c r="H883" t="s">
        <v>1886</v>
      </c>
      <c r="I883" t="s">
        <v>503</v>
      </c>
      <c r="J883" t="s">
        <v>12</v>
      </c>
      <c r="K883" t="s">
        <v>369</v>
      </c>
      <c r="L883" t="s">
        <v>2920</v>
      </c>
      <c r="M883" s="93">
        <v>2.61</v>
      </c>
      <c r="N883">
        <v>2.61</v>
      </c>
      <c r="O883" s="94">
        <v>7.4</v>
      </c>
      <c r="P883" s="88">
        <v>24.2</v>
      </c>
      <c r="Q883" t="s">
        <v>1285</v>
      </c>
    </row>
    <row r="884" spans="1:17" x14ac:dyDescent="0.25">
      <c r="A884" t="s">
        <v>2911</v>
      </c>
      <c r="B884" t="s">
        <v>2912</v>
      </c>
      <c r="C884" t="s">
        <v>2912</v>
      </c>
      <c r="D884" t="s">
        <v>2911</v>
      </c>
      <c r="E884" t="s">
        <v>2913</v>
      </c>
      <c r="F884" t="s">
        <v>2921</v>
      </c>
      <c r="G884" t="s">
        <v>2922</v>
      </c>
      <c r="H884" t="s">
        <v>1886</v>
      </c>
      <c r="I884" t="s">
        <v>503</v>
      </c>
      <c r="J884" t="s">
        <v>6</v>
      </c>
      <c r="K884" t="s">
        <v>367</v>
      </c>
      <c r="L884" t="s">
        <v>2923</v>
      </c>
      <c r="M884" s="93">
        <v>3.02</v>
      </c>
      <c r="N884">
        <v>3.02</v>
      </c>
      <c r="O884" s="94">
        <v>5.0599999999999996</v>
      </c>
      <c r="P884" s="88">
        <v>18.29</v>
      </c>
      <c r="Q884" t="s">
        <v>1285</v>
      </c>
    </row>
    <row r="885" spans="1:17" x14ac:dyDescent="0.25">
      <c r="A885" t="s">
        <v>2911</v>
      </c>
      <c r="B885" t="s">
        <v>2912</v>
      </c>
      <c r="C885" t="s">
        <v>2912</v>
      </c>
      <c r="D885" t="s">
        <v>2911</v>
      </c>
      <c r="E885" t="s">
        <v>2913</v>
      </c>
      <c r="F885" t="s">
        <v>2921</v>
      </c>
      <c r="G885" t="s">
        <v>2922</v>
      </c>
      <c r="H885" t="s">
        <v>1886</v>
      </c>
      <c r="I885" t="s">
        <v>503</v>
      </c>
      <c r="J885" t="s">
        <v>12</v>
      </c>
      <c r="K885" t="s">
        <v>369</v>
      </c>
      <c r="L885" t="s">
        <v>2924</v>
      </c>
      <c r="M885" s="93">
        <v>3.79</v>
      </c>
      <c r="N885">
        <v>3.79</v>
      </c>
      <c r="O885" s="94">
        <v>7.4</v>
      </c>
      <c r="P885" s="88">
        <v>24.2</v>
      </c>
      <c r="Q885" t="s">
        <v>1285</v>
      </c>
    </row>
    <row r="886" spans="1:17" x14ac:dyDescent="0.25">
      <c r="A886" t="s">
        <v>2911</v>
      </c>
      <c r="B886" t="s">
        <v>2912</v>
      </c>
      <c r="C886" t="s">
        <v>2912</v>
      </c>
      <c r="D886" t="s">
        <v>2911</v>
      </c>
      <c r="E886" t="s">
        <v>2913</v>
      </c>
      <c r="F886" t="s">
        <v>2925</v>
      </c>
      <c r="G886" t="s">
        <v>2926</v>
      </c>
      <c r="H886" t="s">
        <v>1886</v>
      </c>
      <c r="I886" t="s">
        <v>503</v>
      </c>
      <c r="J886" t="s">
        <v>6</v>
      </c>
      <c r="K886" t="s">
        <v>367</v>
      </c>
      <c r="L886" t="s">
        <v>2927</v>
      </c>
      <c r="M886" s="93">
        <v>3.02</v>
      </c>
      <c r="N886">
        <v>3.02</v>
      </c>
      <c r="O886" s="94">
        <v>5.0599999999999996</v>
      </c>
      <c r="P886" s="88">
        <v>18.29</v>
      </c>
      <c r="Q886" t="s">
        <v>1285</v>
      </c>
    </row>
    <row r="887" spans="1:17" x14ac:dyDescent="0.25">
      <c r="A887" t="s">
        <v>2911</v>
      </c>
      <c r="B887" t="s">
        <v>2912</v>
      </c>
      <c r="C887" t="s">
        <v>2912</v>
      </c>
      <c r="D887" t="s">
        <v>2911</v>
      </c>
      <c r="E887" t="s">
        <v>2913</v>
      </c>
      <c r="F887" t="s">
        <v>2925</v>
      </c>
      <c r="G887" t="s">
        <v>2926</v>
      </c>
      <c r="H887" t="s">
        <v>1886</v>
      </c>
      <c r="I887" t="s">
        <v>503</v>
      </c>
      <c r="J887" t="s">
        <v>12</v>
      </c>
      <c r="K887" t="s">
        <v>369</v>
      </c>
      <c r="L887" t="s">
        <v>2928</v>
      </c>
      <c r="M887" s="93">
        <v>3.79</v>
      </c>
      <c r="N887">
        <v>3.79</v>
      </c>
      <c r="O887" s="94">
        <v>7.4</v>
      </c>
      <c r="P887" s="88">
        <v>24.2</v>
      </c>
      <c r="Q887" t="s">
        <v>1285</v>
      </c>
    </row>
    <row r="888" spans="1:17" x14ac:dyDescent="0.25">
      <c r="A888" t="s">
        <v>2911</v>
      </c>
      <c r="B888" t="s">
        <v>2912</v>
      </c>
      <c r="C888" t="s">
        <v>2912</v>
      </c>
      <c r="D888" t="s">
        <v>2911</v>
      </c>
      <c r="E888" t="s">
        <v>2913</v>
      </c>
      <c r="F888" t="s">
        <v>1888</v>
      </c>
      <c r="G888" t="s">
        <v>2897</v>
      </c>
      <c r="H888" t="s">
        <v>1886</v>
      </c>
      <c r="I888" t="s">
        <v>996</v>
      </c>
      <c r="J888" t="s">
        <v>12</v>
      </c>
      <c r="K888" t="s">
        <v>1672</v>
      </c>
      <c r="L888" t="s">
        <v>1988</v>
      </c>
      <c r="M888" s="93">
        <v>95.301705249118797</v>
      </c>
      <c r="N888">
        <v>95.301705249118797</v>
      </c>
      <c r="O888" s="94" t="s">
        <v>1440</v>
      </c>
      <c r="P888" s="88" t="s">
        <v>1440</v>
      </c>
      <c r="Q888" t="s">
        <v>1285</v>
      </c>
    </row>
    <row r="889" spans="1:17" x14ac:dyDescent="0.25">
      <c r="A889" t="s">
        <v>2911</v>
      </c>
      <c r="B889" t="s">
        <v>2929</v>
      </c>
      <c r="C889" t="s">
        <v>2929</v>
      </c>
      <c r="D889" t="s">
        <v>2911</v>
      </c>
      <c r="E889" t="s">
        <v>2913</v>
      </c>
      <c r="F889" t="s">
        <v>2930</v>
      </c>
      <c r="G889" t="s">
        <v>2931</v>
      </c>
      <c r="H889" t="s">
        <v>1886</v>
      </c>
      <c r="I889" t="s">
        <v>503</v>
      </c>
      <c r="J889" t="s">
        <v>12</v>
      </c>
      <c r="K889" t="s">
        <v>369</v>
      </c>
      <c r="L889" t="s">
        <v>2932</v>
      </c>
      <c r="M889" s="93">
        <v>3.79</v>
      </c>
      <c r="N889">
        <v>3.79</v>
      </c>
      <c r="O889" s="94">
        <v>7.4</v>
      </c>
      <c r="P889" s="88">
        <v>24.2</v>
      </c>
      <c r="Q889" t="s">
        <v>1285</v>
      </c>
    </row>
    <row r="890" spans="1:17" x14ac:dyDescent="0.25">
      <c r="A890" t="s">
        <v>2911</v>
      </c>
      <c r="B890" t="s">
        <v>2929</v>
      </c>
      <c r="C890" t="s">
        <v>2929</v>
      </c>
      <c r="D890" t="s">
        <v>2911</v>
      </c>
      <c r="E890" t="s">
        <v>2913</v>
      </c>
      <c r="F890" t="s">
        <v>2930</v>
      </c>
      <c r="G890" t="s">
        <v>2931</v>
      </c>
      <c r="H890" t="s">
        <v>1886</v>
      </c>
      <c r="I890" t="s">
        <v>503</v>
      </c>
      <c r="J890" t="s">
        <v>6</v>
      </c>
      <c r="K890" t="s">
        <v>367</v>
      </c>
      <c r="L890" t="s">
        <v>2933</v>
      </c>
      <c r="M890" s="93">
        <v>3.02</v>
      </c>
      <c r="N890">
        <v>3.02</v>
      </c>
      <c r="O890" s="94">
        <v>5.0599999999999996</v>
      </c>
      <c r="P890" s="88">
        <v>18.29</v>
      </c>
      <c r="Q890" t="s">
        <v>1285</v>
      </c>
    </row>
    <row r="891" spans="1:17" x14ac:dyDescent="0.25">
      <c r="A891" t="s">
        <v>2911</v>
      </c>
      <c r="B891" t="s">
        <v>2929</v>
      </c>
      <c r="C891" t="s">
        <v>2929</v>
      </c>
      <c r="D891" t="s">
        <v>2911</v>
      </c>
      <c r="E891" t="s">
        <v>2913</v>
      </c>
      <c r="F891" t="s">
        <v>2930</v>
      </c>
      <c r="G891" t="s">
        <v>2931</v>
      </c>
      <c r="H891" t="s">
        <v>1886</v>
      </c>
      <c r="I891" t="s">
        <v>996</v>
      </c>
      <c r="J891" t="s">
        <v>28</v>
      </c>
      <c r="K891" t="s">
        <v>1674</v>
      </c>
      <c r="L891" t="s">
        <v>2934</v>
      </c>
      <c r="M891" s="93">
        <v>95</v>
      </c>
      <c r="N891">
        <v>95</v>
      </c>
      <c r="O891" s="94" t="s">
        <v>1440</v>
      </c>
      <c r="P891" s="88" t="s">
        <v>1440</v>
      </c>
      <c r="Q891" t="s">
        <v>1285</v>
      </c>
    </row>
    <row r="892" spans="1:17" x14ac:dyDescent="0.25">
      <c r="A892" t="s">
        <v>2935</v>
      </c>
      <c r="B892" t="s">
        <v>2936</v>
      </c>
      <c r="C892" t="s">
        <v>2936</v>
      </c>
      <c r="D892" t="s">
        <v>2935</v>
      </c>
      <c r="E892" t="s">
        <v>2937</v>
      </c>
      <c r="F892" t="s">
        <v>1888</v>
      </c>
      <c r="G892" t="s">
        <v>2938</v>
      </c>
      <c r="H892" t="s">
        <v>1886</v>
      </c>
      <c r="I892" t="s">
        <v>996</v>
      </c>
      <c r="J892" t="s">
        <v>12</v>
      </c>
      <c r="K892" t="s">
        <v>1672</v>
      </c>
      <c r="L892" t="s">
        <v>1988</v>
      </c>
      <c r="M892" s="93">
        <v>162.68</v>
      </c>
      <c r="N892">
        <v>162.68</v>
      </c>
      <c r="O892" s="94" t="s">
        <v>1440</v>
      </c>
      <c r="P892" s="88" t="s">
        <v>1440</v>
      </c>
      <c r="Q892" t="s">
        <v>1285</v>
      </c>
    </row>
    <row r="893" spans="1:17" x14ac:dyDescent="0.25">
      <c r="A893" t="s">
        <v>2935</v>
      </c>
      <c r="B893" t="s">
        <v>2936</v>
      </c>
      <c r="C893" t="s">
        <v>2936</v>
      </c>
      <c r="D893" t="s">
        <v>2935</v>
      </c>
      <c r="E893" t="s">
        <v>2937</v>
      </c>
      <c r="F893" t="s">
        <v>1888</v>
      </c>
      <c r="G893" t="s">
        <v>2939</v>
      </c>
      <c r="H893" t="s">
        <v>1886</v>
      </c>
      <c r="I893" t="s">
        <v>996</v>
      </c>
      <c r="J893" t="s">
        <v>12</v>
      </c>
      <c r="K893" t="s">
        <v>1672</v>
      </c>
      <c r="L893" t="s">
        <v>1988</v>
      </c>
      <c r="M893" s="93">
        <v>133.97999999999999</v>
      </c>
      <c r="N893">
        <v>133.97999999999999</v>
      </c>
      <c r="O893" s="94" t="s">
        <v>1440</v>
      </c>
      <c r="P893" s="88" t="s">
        <v>1440</v>
      </c>
      <c r="Q893" t="s">
        <v>1285</v>
      </c>
    </row>
    <row r="894" spans="1:17" x14ac:dyDescent="0.25">
      <c r="A894" t="s">
        <v>2935</v>
      </c>
      <c r="B894" t="s">
        <v>2936</v>
      </c>
      <c r="C894" t="s">
        <v>2936</v>
      </c>
      <c r="D894" t="s">
        <v>2935</v>
      </c>
      <c r="E894" t="s">
        <v>2937</v>
      </c>
      <c r="F894" t="s">
        <v>1888</v>
      </c>
      <c r="G894" t="s">
        <v>2939</v>
      </c>
      <c r="H894" t="s">
        <v>1886</v>
      </c>
      <c r="I894" t="s">
        <v>180</v>
      </c>
      <c r="J894" t="s">
        <v>2291</v>
      </c>
      <c r="K894" t="s">
        <v>2292</v>
      </c>
      <c r="L894" t="s">
        <v>2940</v>
      </c>
      <c r="M894" s="93">
        <v>68589</v>
      </c>
      <c r="N894">
        <v>68589</v>
      </c>
      <c r="O894" s="94" t="s">
        <v>1440</v>
      </c>
      <c r="P894" s="88" t="s">
        <v>1440</v>
      </c>
      <c r="Q894" t="s">
        <v>1285</v>
      </c>
    </row>
    <row r="895" spans="1:17" x14ac:dyDescent="0.25">
      <c r="A895" t="s">
        <v>2935</v>
      </c>
      <c r="B895" t="s">
        <v>2936</v>
      </c>
      <c r="C895" t="s">
        <v>2936</v>
      </c>
      <c r="D895" t="s">
        <v>2935</v>
      </c>
      <c r="E895" t="s">
        <v>2937</v>
      </c>
      <c r="F895" t="s">
        <v>1888</v>
      </c>
      <c r="G895" t="s">
        <v>2941</v>
      </c>
      <c r="H895" t="s">
        <v>1886</v>
      </c>
      <c r="I895" t="s">
        <v>996</v>
      </c>
      <c r="J895" t="s">
        <v>12</v>
      </c>
      <c r="K895" t="s">
        <v>1672</v>
      </c>
      <c r="L895" t="s">
        <v>1988</v>
      </c>
      <c r="M895" s="93">
        <v>250.65</v>
      </c>
      <c r="N895">
        <v>250.65</v>
      </c>
      <c r="O895" s="94" t="s">
        <v>1440</v>
      </c>
      <c r="P895" s="88" t="s">
        <v>1440</v>
      </c>
      <c r="Q895" t="s">
        <v>1285</v>
      </c>
    </row>
    <row r="896" spans="1:17" x14ac:dyDescent="0.25">
      <c r="A896" t="s">
        <v>2942</v>
      </c>
      <c r="B896" t="s">
        <v>2943</v>
      </c>
      <c r="C896" t="s">
        <v>2944</v>
      </c>
      <c r="D896" t="s">
        <v>2942</v>
      </c>
      <c r="E896" t="s">
        <v>2945</v>
      </c>
      <c r="F896" t="s">
        <v>2946</v>
      </c>
      <c r="G896" t="s">
        <v>2947</v>
      </c>
      <c r="H896" t="s">
        <v>1886</v>
      </c>
      <c r="I896" t="s">
        <v>503</v>
      </c>
      <c r="J896" t="s">
        <v>12</v>
      </c>
      <c r="K896" t="s">
        <v>369</v>
      </c>
      <c r="L896" t="s">
        <v>2948</v>
      </c>
      <c r="M896" s="93">
        <v>2.9</v>
      </c>
      <c r="N896">
        <v>2.9</v>
      </c>
      <c r="O896" s="94">
        <v>7.4</v>
      </c>
      <c r="P896" s="88">
        <v>24.2</v>
      </c>
      <c r="Q896" t="s">
        <v>1285</v>
      </c>
    </row>
    <row r="897" spans="1:17" x14ac:dyDescent="0.25">
      <c r="A897" t="s">
        <v>2942</v>
      </c>
      <c r="B897" t="s">
        <v>2943</v>
      </c>
      <c r="C897" t="s">
        <v>2944</v>
      </c>
      <c r="D897" t="s">
        <v>2942</v>
      </c>
      <c r="E897" t="s">
        <v>2945</v>
      </c>
      <c r="F897" t="s">
        <v>2946</v>
      </c>
      <c r="G897" t="s">
        <v>2949</v>
      </c>
      <c r="H897" t="s">
        <v>1886</v>
      </c>
      <c r="I897" t="s">
        <v>996</v>
      </c>
      <c r="J897" t="s">
        <v>12</v>
      </c>
      <c r="K897" t="s">
        <v>1672</v>
      </c>
      <c r="L897" t="s">
        <v>2950</v>
      </c>
      <c r="M897" s="93">
        <v>57.96</v>
      </c>
      <c r="N897">
        <v>57.96</v>
      </c>
      <c r="O897" s="94" t="s">
        <v>1440</v>
      </c>
      <c r="P897" s="88" t="s">
        <v>1440</v>
      </c>
      <c r="Q897" t="s">
        <v>1285</v>
      </c>
    </row>
    <row r="898" spans="1:17" x14ac:dyDescent="0.25">
      <c r="A898" t="s">
        <v>2942</v>
      </c>
      <c r="B898" t="s">
        <v>2943</v>
      </c>
      <c r="C898" t="s">
        <v>2944</v>
      </c>
      <c r="D898" t="s">
        <v>2942</v>
      </c>
      <c r="E898" t="s">
        <v>2945</v>
      </c>
      <c r="F898" t="s">
        <v>2946</v>
      </c>
      <c r="G898" t="s">
        <v>2951</v>
      </c>
      <c r="H898" t="s">
        <v>1886</v>
      </c>
      <c r="I898" t="s">
        <v>996</v>
      </c>
      <c r="J898" t="s">
        <v>12</v>
      </c>
      <c r="K898" t="s">
        <v>1672</v>
      </c>
      <c r="L898" t="s">
        <v>2950</v>
      </c>
      <c r="M898" s="93">
        <v>2.9</v>
      </c>
      <c r="N898">
        <v>2.9</v>
      </c>
      <c r="O898" s="94" t="s">
        <v>1440</v>
      </c>
      <c r="P898" s="88" t="s">
        <v>1440</v>
      </c>
      <c r="Q898" t="s">
        <v>1285</v>
      </c>
    </row>
    <row r="899" spans="1:17" x14ac:dyDescent="0.25">
      <c r="A899" t="s">
        <v>2952</v>
      </c>
      <c r="B899" t="s">
        <v>2953</v>
      </c>
      <c r="C899" t="s">
        <v>2954</v>
      </c>
      <c r="D899" t="s">
        <v>2952</v>
      </c>
      <c r="E899" t="s">
        <v>2955</v>
      </c>
      <c r="F899" t="s">
        <v>2956</v>
      </c>
      <c r="G899" t="s">
        <v>2957</v>
      </c>
      <c r="H899" t="s">
        <v>1886</v>
      </c>
      <c r="I899" t="s">
        <v>503</v>
      </c>
      <c r="J899" t="s">
        <v>12</v>
      </c>
      <c r="K899" t="s">
        <v>369</v>
      </c>
      <c r="L899" t="s">
        <v>2958</v>
      </c>
      <c r="M899" s="93">
        <v>4.25</v>
      </c>
      <c r="N899">
        <v>4.25</v>
      </c>
      <c r="O899" s="94">
        <v>7.4</v>
      </c>
      <c r="P899" s="88">
        <v>24.2</v>
      </c>
      <c r="Q899" t="s">
        <v>1285</v>
      </c>
    </row>
    <row r="900" spans="1:17" x14ac:dyDescent="0.25">
      <c r="A900" t="s">
        <v>2952</v>
      </c>
      <c r="B900" t="s">
        <v>2953</v>
      </c>
      <c r="C900" t="s">
        <v>2954</v>
      </c>
      <c r="D900" t="s">
        <v>2952</v>
      </c>
      <c r="E900" t="s">
        <v>2955</v>
      </c>
      <c r="F900" t="s">
        <v>2956</v>
      </c>
      <c r="G900" t="s">
        <v>2957</v>
      </c>
      <c r="H900" t="s">
        <v>1886</v>
      </c>
      <c r="I900" t="s">
        <v>503</v>
      </c>
      <c r="J900" t="s">
        <v>180</v>
      </c>
      <c r="K900" t="s">
        <v>372</v>
      </c>
      <c r="L900" t="s">
        <v>2959</v>
      </c>
      <c r="M900" s="93">
        <v>6.29</v>
      </c>
      <c r="N900">
        <v>6.29</v>
      </c>
      <c r="O900" s="94">
        <v>13.42</v>
      </c>
      <c r="P900" s="88">
        <v>48.02</v>
      </c>
      <c r="Q900" t="s">
        <v>1285</v>
      </c>
    </row>
    <row r="901" spans="1:17" x14ac:dyDescent="0.25">
      <c r="A901" t="s">
        <v>2952</v>
      </c>
      <c r="B901" t="s">
        <v>2953</v>
      </c>
      <c r="C901" t="s">
        <v>2954</v>
      </c>
      <c r="D901" t="s">
        <v>2952</v>
      </c>
      <c r="E901" t="s">
        <v>2955</v>
      </c>
      <c r="F901" t="s">
        <v>2956</v>
      </c>
      <c r="G901" t="s">
        <v>2957</v>
      </c>
      <c r="H901" t="s">
        <v>1886</v>
      </c>
      <c r="I901" t="s">
        <v>503</v>
      </c>
      <c r="J901" t="s">
        <v>6</v>
      </c>
      <c r="K901" t="s">
        <v>367</v>
      </c>
      <c r="L901" t="s">
        <v>2960</v>
      </c>
      <c r="M901" s="93">
        <v>4.25</v>
      </c>
      <c r="N901">
        <v>4.25</v>
      </c>
      <c r="O901" s="94">
        <v>5.0599999999999996</v>
      </c>
      <c r="P901" s="88">
        <v>18.29</v>
      </c>
      <c r="Q901" t="s">
        <v>1285</v>
      </c>
    </row>
    <row r="902" spans="1:17" x14ac:dyDescent="0.25">
      <c r="A902" t="s">
        <v>2952</v>
      </c>
      <c r="B902" t="s">
        <v>2953</v>
      </c>
      <c r="C902" t="s">
        <v>2954</v>
      </c>
      <c r="D902" t="s">
        <v>2952</v>
      </c>
      <c r="E902" t="s">
        <v>2955</v>
      </c>
      <c r="F902" t="s">
        <v>2956</v>
      </c>
      <c r="G902" t="s">
        <v>2957</v>
      </c>
      <c r="H902" t="s">
        <v>1886</v>
      </c>
      <c r="I902" t="s">
        <v>503</v>
      </c>
      <c r="J902" t="s">
        <v>223</v>
      </c>
      <c r="K902" t="s">
        <v>373</v>
      </c>
      <c r="L902" t="s">
        <v>2961</v>
      </c>
      <c r="M902" s="93">
        <v>5.07</v>
      </c>
      <c r="N902">
        <v>5.07</v>
      </c>
      <c r="O902" s="94">
        <v>9.74</v>
      </c>
      <c r="P902" s="88">
        <v>34.67</v>
      </c>
      <c r="Q902" t="s">
        <v>1285</v>
      </c>
    </row>
    <row r="903" spans="1:17" x14ac:dyDescent="0.25">
      <c r="A903" t="s">
        <v>2952</v>
      </c>
      <c r="B903" t="s">
        <v>2953</v>
      </c>
      <c r="C903" t="s">
        <v>2954</v>
      </c>
      <c r="D903" t="s">
        <v>2952</v>
      </c>
      <c r="E903" t="s">
        <v>2955</v>
      </c>
      <c r="F903" t="s">
        <v>2956</v>
      </c>
      <c r="G903" t="s">
        <v>2957</v>
      </c>
      <c r="H903" t="s">
        <v>1886</v>
      </c>
      <c r="I903" t="s">
        <v>996</v>
      </c>
      <c r="J903" t="s">
        <v>28</v>
      </c>
      <c r="K903" t="s">
        <v>1674</v>
      </c>
      <c r="L903" t="s">
        <v>2962</v>
      </c>
      <c r="M903" s="93">
        <v>17.12</v>
      </c>
      <c r="N903">
        <v>17.12</v>
      </c>
      <c r="O903" s="94" t="s">
        <v>1440</v>
      </c>
      <c r="P903" s="88" t="s">
        <v>1440</v>
      </c>
      <c r="Q903" t="s">
        <v>1285</v>
      </c>
    </row>
    <row r="904" spans="1:17" x14ac:dyDescent="0.25">
      <c r="A904" t="s">
        <v>2952</v>
      </c>
      <c r="B904" t="s">
        <v>2953</v>
      </c>
      <c r="C904" t="s">
        <v>2954</v>
      </c>
      <c r="D904" t="s">
        <v>2952</v>
      </c>
      <c r="E904" t="s">
        <v>2955</v>
      </c>
      <c r="F904" t="s">
        <v>2963</v>
      </c>
      <c r="G904" t="s">
        <v>2964</v>
      </c>
      <c r="H904" t="s">
        <v>1886</v>
      </c>
      <c r="I904" t="s">
        <v>503</v>
      </c>
      <c r="J904" t="s">
        <v>12</v>
      </c>
      <c r="K904" t="s">
        <v>369</v>
      </c>
      <c r="L904" t="s">
        <v>2965</v>
      </c>
      <c r="M904" s="93">
        <v>4.25</v>
      </c>
      <c r="N904">
        <v>4.25</v>
      </c>
      <c r="O904" s="94">
        <v>7.4</v>
      </c>
      <c r="P904" s="88">
        <v>24.2</v>
      </c>
      <c r="Q904" t="s">
        <v>1285</v>
      </c>
    </row>
    <row r="905" spans="1:17" x14ac:dyDescent="0.25">
      <c r="A905" t="s">
        <v>2952</v>
      </c>
      <c r="B905" t="s">
        <v>2953</v>
      </c>
      <c r="C905" t="s">
        <v>2954</v>
      </c>
      <c r="D905" t="s">
        <v>2952</v>
      </c>
      <c r="E905" t="s">
        <v>2955</v>
      </c>
      <c r="F905" t="s">
        <v>2963</v>
      </c>
      <c r="G905" t="s">
        <v>2964</v>
      </c>
      <c r="H905" t="s">
        <v>1886</v>
      </c>
      <c r="I905" t="s">
        <v>503</v>
      </c>
      <c r="J905" t="s">
        <v>180</v>
      </c>
      <c r="K905" t="s">
        <v>372</v>
      </c>
      <c r="L905" t="s">
        <v>2966</v>
      </c>
      <c r="M905" s="93">
        <v>6.29</v>
      </c>
      <c r="N905">
        <v>6.29</v>
      </c>
      <c r="O905" s="94">
        <v>13.42</v>
      </c>
      <c r="P905" s="88">
        <v>48.02</v>
      </c>
      <c r="Q905" t="s">
        <v>1285</v>
      </c>
    </row>
    <row r="906" spans="1:17" x14ac:dyDescent="0.25">
      <c r="A906" t="s">
        <v>2952</v>
      </c>
      <c r="B906" t="s">
        <v>2953</v>
      </c>
      <c r="C906" t="s">
        <v>2954</v>
      </c>
      <c r="D906" t="s">
        <v>2952</v>
      </c>
      <c r="E906" t="s">
        <v>2955</v>
      </c>
      <c r="F906" t="s">
        <v>2963</v>
      </c>
      <c r="G906" t="s">
        <v>2964</v>
      </c>
      <c r="H906" t="s">
        <v>1886</v>
      </c>
      <c r="I906" t="s">
        <v>503</v>
      </c>
      <c r="J906" t="s">
        <v>6</v>
      </c>
      <c r="K906" t="s">
        <v>367</v>
      </c>
      <c r="L906" t="s">
        <v>2967</v>
      </c>
      <c r="M906" s="93">
        <v>4.25</v>
      </c>
      <c r="N906">
        <v>4.25</v>
      </c>
      <c r="O906" s="94">
        <v>5.0599999999999996</v>
      </c>
      <c r="P906" s="88">
        <v>18.29</v>
      </c>
      <c r="Q906" t="s">
        <v>1285</v>
      </c>
    </row>
    <row r="907" spans="1:17" x14ac:dyDescent="0.25">
      <c r="A907" t="s">
        <v>2952</v>
      </c>
      <c r="B907" t="s">
        <v>2953</v>
      </c>
      <c r="C907" t="s">
        <v>2954</v>
      </c>
      <c r="D907" t="s">
        <v>2952</v>
      </c>
      <c r="E907" t="s">
        <v>2955</v>
      </c>
      <c r="F907" t="s">
        <v>2963</v>
      </c>
      <c r="G907" t="s">
        <v>2964</v>
      </c>
      <c r="H907" t="s">
        <v>1886</v>
      </c>
      <c r="I907" t="s">
        <v>503</v>
      </c>
      <c r="J907" t="s">
        <v>223</v>
      </c>
      <c r="K907" t="s">
        <v>373</v>
      </c>
      <c r="L907" t="s">
        <v>2968</v>
      </c>
      <c r="M907" s="93">
        <v>5.07</v>
      </c>
      <c r="N907">
        <v>5.07</v>
      </c>
      <c r="O907" s="94">
        <v>9.74</v>
      </c>
      <c r="P907" s="88">
        <v>34.67</v>
      </c>
      <c r="Q907" t="s">
        <v>1285</v>
      </c>
    </row>
    <row r="908" spans="1:17" x14ac:dyDescent="0.25">
      <c r="A908" t="s">
        <v>2952</v>
      </c>
      <c r="B908" t="s">
        <v>2953</v>
      </c>
      <c r="C908" t="s">
        <v>2954</v>
      </c>
      <c r="D908" t="s">
        <v>2952</v>
      </c>
      <c r="E908" t="s">
        <v>2955</v>
      </c>
      <c r="F908" t="s">
        <v>2963</v>
      </c>
      <c r="G908" t="s">
        <v>2964</v>
      </c>
      <c r="H908" t="s">
        <v>1886</v>
      </c>
      <c r="I908" t="s">
        <v>180</v>
      </c>
      <c r="J908" t="s">
        <v>223</v>
      </c>
      <c r="K908" t="s">
        <v>2146</v>
      </c>
      <c r="L908" t="s">
        <v>2969</v>
      </c>
      <c r="M908" s="93">
        <v>166.67</v>
      </c>
      <c r="N908">
        <v>166.67</v>
      </c>
      <c r="O908" s="94" t="s">
        <v>1440</v>
      </c>
      <c r="P908" s="88" t="s">
        <v>1440</v>
      </c>
      <c r="Q908" t="s">
        <v>1285</v>
      </c>
    </row>
    <row r="909" spans="1:17" x14ac:dyDescent="0.25">
      <c r="A909" t="s">
        <v>2952</v>
      </c>
      <c r="B909" t="s">
        <v>2953</v>
      </c>
      <c r="C909" t="s">
        <v>2954</v>
      </c>
      <c r="D909" t="s">
        <v>2952</v>
      </c>
      <c r="E909" t="s">
        <v>2955</v>
      </c>
      <c r="F909" t="s">
        <v>2963</v>
      </c>
      <c r="G909" t="s">
        <v>2964</v>
      </c>
      <c r="H909" t="s">
        <v>1886</v>
      </c>
      <c r="I909" t="s">
        <v>180</v>
      </c>
      <c r="J909" t="s">
        <v>1009</v>
      </c>
      <c r="K909" t="s">
        <v>2012</v>
      </c>
      <c r="L909" t="s">
        <v>2970</v>
      </c>
      <c r="M909" s="93">
        <v>50</v>
      </c>
      <c r="N909">
        <v>50</v>
      </c>
      <c r="O909" s="94" t="s">
        <v>1440</v>
      </c>
      <c r="P909" s="88" t="s">
        <v>1440</v>
      </c>
      <c r="Q909" t="s">
        <v>1285</v>
      </c>
    </row>
    <row r="910" spans="1:17" x14ac:dyDescent="0.25">
      <c r="A910" t="s">
        <v>2952</v>
      </c>
      <c r="B910" t="s">
        <v>2953</v>
      </c>
      <c r="C910" t="s">
        <v>2954</v>
      </c>
      <c r="D910" t="s">
        <v>2952</v>
      </c>
      <c r="E910" t="s">
        <v>2955</v>
      </c>
      <c r="F910" t="s">
        <v>2963</v>
      </c>
      <c r="G910" t="s">
        <v>2964</v>
      </c>
      <c r="H910" t="s">
        <v>1886</v>
      </c>
      <c r="I910" t="s">
        <v>180</v>
      </c>
      <c r="J910" t="s">
        <v>1547</v>
      </c>
      <c r="K910" t="s">
        <v>1548</v>
      </c>
      <c r="L910" t="s">
        <v>2971</v>
      </c>
      <c r="M910" s="93">
        <v>24.09</v>
      </c>
      <c r="N910">
        <v>24.09</v>
      </c>
      <c r="O910" s="94" t="s">
        <v>1440</v>
      </c>
      <c r="P910" s="88" t="s">
        <v>1440</v>
      </c>
      <c r="Q910" t="s">
        <v>1285</v>
      </c>
    </row>
    <row r="911" spans="1:17" x14ac:dyDescent="0.25">
      <c r="A911" t="s">
        <v>2972</v>
      </c>
      <c r="B911" t="s">
        <v>2973</v>
      </c>
      <c r="C911" t="s">
        <v>2974</v>
      </c>
      <c r="D911" t="s">
        <v>2972</v>
      </c>
      <c r="E911" t="s">
        <v>2975</v>
      </c>
      <c r="F911" t="s">
        <v>2976</v>
      </c>
      <c r="G911" t="s">
        <v>2977</v>
      </c>
      <c r="H911" t="s">
        <v>1886</v>
      </c>
      <c r="I911" t="s">
        <v>503</v>
      </c>
      <c r="J911" t="s">
        <v>12</v>
      </c>
      <c r="K911" t="s">
        <v>369</v>
      </c>
      <c r="L911" t="s">
        <v>2978</v>
      </c>
      <c r="M911" s="93">
        <v>2.42</v>
      </c>
      <c r="N911">
        <v>2.42</v>
      </c>
      <c r="O911" s="94">
        <v>7.4</v>
      </c>
      <c r="P911" s="88">
        <v>24.2</v>
      </c>
      <c r="Q911" t="s">
        <v>1285</v>
      </c>
    </row>
    <row r="912" spans="1:17" x14ac:dyDescent="0.25">
      <c r="A912" t="s">
        <v>2972</v>
      </c>
      <c r="B912" t="s">
        <v>2973</v>
      </c>
      <c r="C912" t="s">
        <v>2974</v>
      </c>
      <c r="D912" t="s">
        <v>2972</v>
      </c>
      <c r="E912" t="s">
        <v>2975</v>
      </c>
      <c r="F912" t="s">
        <v>2979</v>
      </c>
      <c r="G912" t="s">
        <v>2980</v>
      </c>
      <c r="H912" t="s">
        <v>1886</v>
      </c>
      <c r="I912" t="s">
        <v>503</v>
      </c>
      <c r="J912" t="s">
        <v>12</v>
      </c>
      <c r="K912" t="s">
        <v>369</v>
      </c>
      <c r="L912" t="s">
        <v>2981</v>
      </c>
      <c r="M912" s="93">
        <v>2.42</v>
      </c>
      <c r="N912">
        <v>2.42</v>
      </c>
      <c r="O912" s="94">
        <v>7.4</v>
      </c>
      <c r="P912" s="88">
        <v>24.2</v>
      </c>
      <c r="Q912" t="s">
        <v>1285</v>
      </c>
    </row>
    <row r="913" spans="1:17" x14ac:dyDescent="0.25">
      <c r="A913" t="s">
        <v>2982</v>
      </c>
      <c r="B913" t="s">
        <v>2983</v>
      </c>
      <c r="C913" t="s">
        <v>2984</v>
      </c>
      <c r="D913" t="s">
        <v>2982</v>
      </c>
      <c r="E913" t="s">
        <v>2985</v>
      </c>
      <c r="F913" t="s">
        <v>2986</v>
      </c>
      <c r="G913" t="s">
        <v>2987</v>
      </c>
      <c r="H913" t="s">
        <v>1886</v>
      </c>
      <c r="I913" t="s">
        <v>503</v>
      </c>
      <c r="J913" t="s">
        <v>12</v>
      </c>
      <c r="K913" t="s">
        <v>369</v>
      </c>
      <c r="L913" t="s">
        <v>2988</v>
      </c>
      <c r="M913" s="93">
        <v>3.08</v>
      </c>
      <c r="N913">
        <v>3.08</v>
      </c>
      <c r="O913" s="94">
        <v>7.4</v>
      </c>
      <c r="P913" s="88">
        <v>24.2</v>
      </c>
      <c r="Q913" t="s">
        <v>1285</v>
      </c>
    </row>
    <row r="914" spans="1:17" x14ac:dyDescent="0.25">
      <c r="A914" t="s">
        <v>2989</v>
      </c>
      <c r="B914" t="s">
        <v>2990</v>
      </c>
      <c r="C914" t="s">
        <v>2990</v>
      </c>
      <c r="D914" t="s">
        <v>2989</v>
      </c>
      <c r="E914" t="s">
        <v>2991</v>
      </c>
      <c r="F914" t="s">
        <v>2124</v>
      </c>
      <c r="G914" t="s">
        <v>2992</v>
      </c>
      <c r="H914" t="s">
        <v>1886</v>
      </c>
      <c r="I914" t="s">
        <v>996</v>
      </c>
      <c r="J914" t="s">
        <v>28</v>
      </c>
      <c r="K914" t="s">
        <v>1674</v>
      </c>
      <c r="L914" t="s">
        <v>2557</v>
      </c>
      <c r="M914" s="93">
        <v>285.98</v>
      </c>
      <c r="N914">
        <v>285.98</v>
      </c>
      <c r="O914" s="94" t="s">
        <v>1440</v>
      </c>
      <c r="P914" s="88" t="s">
        <v>1440</v>
      </c>
      <c r="Q914" t="s">
        <v>1285</v>
      </c>
    </row>
    <row r="915" spans="1:17" x14ac:dyDescent="0.25">
      <c r="A915" t="s">
        <v>2993</v>
      </c>
      <c r="B915" t="s">
        <v>2994</v>
      </c>
      <c r="C915" t="s">
        <v>2995</v>
      </c>
      <c r="D915" t="s">
        <v>2993</v>
      </c>
      <c r="E915">
        <v>3894</v>
      </c>
      <c r="F915">
        <v>38943</v>
      </c>
      <c r="G915" t="s">
        <v>2996</v>
      </c>
      <c r="H915" t="s">
        <v>1886</v>
      </c>
      <c r="I915" t="s">
        <v>503</v>
      </c>
      <c r="J915" t="s">
        <v>6</v>
      </c>
      <c r="K915" t="s">
        <v>367</v>
      </c>
      <c r="L915" t="s">
        <v>2997</v>
      </c>
      <c r="M915" s="93">
        <v>3.34</v>
      </c>
      <c r="N915">
        <v>3.34</v>
      </c>
      <c r="O915" s="94">
        <v>5.0599999999999996</v>
      </c>
      <c r="P915" s="88">
        <v>18.29</v>
      </c>
      <c r="Q915" t="s">
        <v>1285</v>
      </c>
    </row>
    <row r="916" spans="1:17" x14ac:dyDescent="0.25">
      <c r="A916" t="s">
        <v>2993</v>
      </c>
      <c r="B916" t="s">
        <v>2994</v>
      </c>
      <c r="C916" t="s">
        <v>2995</v>
      </c>
      <c r="D916" t="s">
        <v>2993</v>
      </c>
      <c r="E916">
        <v>3894</v>
      </c>
      <c r="F916">
        <v>38943</v>
      </c>
      <c r="G916" t="s">
        <v>2996</v>
      </c>
      <c r="H916" t="s">
        <v>1886</v>
      </c>
      <c r="I916" t="s">
        <v>503</v>
      </c>
      <c r="J916" t="s">
        <v>12</v>
      </c>
      <c r="K916" t="s">
        <v>369</v>
      </c>
      <c r="L916" t="s">
        <v>2998</v>
      </c>
      <c r="M916" s="93">
        <v>4.3099999999999996</v>
      </c>
      <c r="N916">
        <v>4.3099999999999996</v>
      </c>
      <c r="O916" s="94">
        <v>7.4</v>
      </c>
      <c r="P916" s="88">
        <v>24.2</v>
      </c>
      <c r="Q916" t="s">
        <v>1285</v>
      </c>
    </row>
    <row r="917" spans="1:17" x14ac:dyDescent="0.25">
      <c r="A917" t="s">
        <v>2993</v>
      </c>
      <c r="B917" t="s">
        <v>2994</v>
      </c>
      <c r="C917" t="s">
        <v>2995</v>
      </c>
      <c r="D917" t="s">
        <v>2993</v>
      </c>
      <c r="E917">
        <v>3894</v>
      </c>
      <c r="F917">
        <v>38943</v>
      </c>
      <c r="G917" t="s">
        <v>2996</v>
      </c>
      <c r="H917" t="s">
        <v>1886</v>
      </c>
      <c r="I917" t="s">
        <v>503</v>
      </c>
      <c r="J917" t="s">
        <v>180</v>
      </c>
      <c r="K917" t="s">
        <v>372</v>
      </c>
      <c r="L917" t="s">
        <v>2999</v>
      </c>
      <c r="M917" s="93">
        <v>7.99</v>
      </c>
      <c r="N917">
        <v>7.99</v>
      </c>
      <c r="O917" s="94">
        <v>13.42</v>
      </c>
      <c r="P917" s="88">
        <v>48.02</v>
      </c>
      <c r="Q917" t="s">
        <v>1285</v>
      </c>
    </row>
    <row r="918" spans="1:17" x14ac:dyDescent="0.25">
      <c r="A918" t="s">
        <v>2993</v>
      </c>
      <c r="B918" t="s">
        <v>2994</v>
      </c>
      <c r="C918" t="s">
        <v>2995</v>
      </c>
      <c r="D918" t="s">
        <v>2993</v>
      </c>
      <c r="E918">
        <v>3894</v>
      </c>
      <c r="F918">
        <v>38943</v>
      </c>
      <c r="G918" t="s">
        <v>2996</v>
      </c>
      <c r="H918" t="s">
        <v>1886</v>
      </c>
      <c r="I918" t="s">
        <v>503</v>
      </c>
      <c r="J918" t="s">
        <v>223</v>
      </c>
      <c r="K918" t="s">
        <v>373</v>
      </c>
      <c r="L918" t="s">
        <v>3000</v>
      </c>
      <c r="M918" s="93">
        <v>6.51</v>
      </c>
      <c r="N918">
        <v>6.51</v>
      </c>
      <c r="O918" s="94">
        <v>9.74</v>
      </c>
      <c r="P918" s="88">
        <v>34.67</v>
      </c>
      <c r="Q918" t="s">
        <v>1285</v>
      </c>
    </row>
    <row r="919" spans="1:17" x14ac:dyDescent="0.25">
      <c r="A919" t="s">
        <v>2993</v>
      </c>
      <c r="B919" t="s">
        <v>2994</v>
      </c>
      <c r="C919" t="s">
        <v>2995</v>
      </c>
      <c r="D919" t="s">
        <v>2993</v>
      </c>
      <c r="E919">
        <v>3894</v>
      </c>
      <c r="F919">
        <v>38943</v>
      </c>
      <c r="G919" t="s">
        <v>2996</v>
      </c>
      <c r="H919" t="s">
        <v>1886</v>
      </c>
      <c r="I919" t="s">
        <v>503</v>
      </c>
      <c r="J919" t="s">
        <v>6</v>
      </c>
      <c r="K919" t="s">
        <v>367</v>
      </c>
      <c r="L919" t="s">
        <v>2997</v>
      </c>
      <c r="M919" s="93">
        <v>3.34</v>
      </c>
      <c r="N919">
        <v>3.34</v>
      </c>
      <c r="O919" s="94">
        <v>5.0599999999999996</v>
      </c>
      <c r="P919" s="88">
        <v>18.29</v>
      </c>
      <c r="Q919" t="s">
        <v>1285</v>
      </c>
    </row>
    <row r="920" spans="1:17" x14ac:dyDescent="0.25">
      <c r="A920" t="s">
        <v>2993</v>
      </c>
      <c r="B920" t="s">
        <v>2994</v>
      </c>
      <c r="C920" t="s">
        <v>2995</v>
      </c>
      <c r="D920" t="s">
        <v>2993</v>
      </c>
      <c r="E920">
        <v>3894</v>
      </c>
      <c r="F920">
        <v>38943</v>
      </c>
      <c r="G920" t="s">
        <v>2996</v>
      </c>
      <c r="H920" t="s">
        <v>1886</v>
      </c>
      <c r="I920" t="s">
        <v>503</v>
      </c>
      <c r="J920" t="s">
        <v>12</v>
      </c>
      <c r="K920" t="s">
        <v>369</v>
      </c>
      <c r="L920" t="s">
        <v>2998</v>
      </c>
      <c r="M920" s="93">
        <v>4.3099999999999996</v>
      </c>
      <c r="N920">
        <v>4.3099999999999996</v>
      </c>
      <c r="O920" s="94">
        <v>7.4</v>
      </c>
      <c r="P920" s="88">
        <v>24.2</v>
      </c>
      <c r="Q920" t="s">
        <v>1285</v>
      </c>
    </row>
    <row r="921" spans="1:17" x14ac:dyDescent="0.25">
      <c r="A921" t="s">
        <v>2993</v>
      </c>
      <c r="B921" t="s">
        <v>2994</v>
      </c>
      <c r="C921" t="s">
        <v>2995</v>
      </c>
      <c r="D921" t="s">
        <v>2993</v>
      </c>
      <c r="E921">
        <v>3894</v>
      </c>
      <c r="F921">
        <v>38943</v>
      </c>
      <c r="G921" t="s">
        <v>2996</v>
      </c>
      <c r="H921" t="s">
        <v>1886</v>
      </c>
      <c r="I921" t="s">
        <v>503</v>
      </c>
      <c r="J921" t="s">
        <v>180</v>
      </c>
      <c r="K921" t="s">
        <v>372</v>
      </c>
      <c r="L921" t="s">
        <v>2999</v>
      </c>
      <c r="M921" s="93">
        <v>7.99</v>
      </c>
      <c r="N921">
        <v>7.99</v>
      </c>
      <c r="O921" s="94">
        <v>13.42</v>
      </c>
      <c r="P921" s="88">
        <v>48.02</v>
      </c>
      <c r="Q921" t="s">
        <v>1285</v>
      </c>
    </row>
    <row r="922" spans="1:17" x14ac:dyDescent="0.25">
      <c r="A922" t="s">
        <v>2993</v>
      </c>
      <c r="B922" t="s">
        <v>2994</v>
      </c>
      <c r="C922" t="s">
        <v>2995</v>
      </c>
      <c r="D922" t="s">
        <v>2993</v>
      </c>
      <c r="E922">
        <v>3894</v>
      </c>
      <c r="F922">
        <v>38943</v>
      </c>
      <c r="G922" t="s">
        <v>2996</v>
      </c>
      <c r="H922" t="s">
        <v>1886</v>
      </c>
      <c r="I922" t="s">
        <v>503</v>
      </c>
      <c r="J922" t="s">
        <v>223</v>
      </c>
      <c r="K922" t="s">
        <v>373</v>
      </c>
      <c r="L922" t="s">
        <v>3000</v>
      </c>
      <c r="M922" s="93">
        <v>6.51</v>
      </c>
      <c r="N922">
        <v>6.51</v>
      </c>
      <c r="O922" s="94">
        <v>9.74</v>
      </c>
      <c r="P922" s="88">
        <v>34.67</v>
      </c>
      <c r="Q922" t="s">
        <v>1285</v>
      </c>
    </row>
    <row r="923" spans="1:17" x14ac:dyDescent="0.25">
      <c r="A923" t="s">
        <v>2993</v>
      </c>
      <c r="B923" t="s">
        <v>2994</v>
      </c>
      <c r="C923" t="s">
        <v>2995</v>
      </c>
      <c r="D923" t="s">
        <v>2993</v>
      </c>
      <c r="E923">
        <v>3894</v>
      </c>
      <c r="F923" t="s">
        <v>1888</v>
      </c>
      <c r="G923" t="s">
        <v>3001</v>
      </c>
      <c r="H923" t="s">
        <v>1886</v>
      </c>
      <c r="I923" t="s">
        <v>12</v>
      </c>
      <c r="J923" t="s">
        <v>31</v>
      </c>
      <c r="K923" t="s">
        <v>360</v>
      </c>
      <c r="L923" t="s">
        <v>3002</v>
      </c>
      <c r="M923" s="93">
        <v>252.81</v>
      </c>
      <c r="N923">
        <v>252.81</v>
      </c>
      <c r="O923" s="94" t="s">
        <v>1440</v>
      </c>
      <c r="P923" s="88" t="s">
        <v>1440</v>
      </c>
      <c r="Q923" t="s">
        <v>1285</v>
      </c>
    </row>
    <row r="924" spans="1:17" x14ac:dyDescent="0.25">
      <c r="A924" t="s">
        <v>2993</v>
      </c>
      <c r="B924" t="s">
        <v>2994</v>
      </c>
      <c r="C924" t="s">
        <v>2995</v>
      </c>
      <c r="D924" t="s">
        <v>2993</v>
      </c>
      <c r="E924" t="s">
        <v>3003</v>
      </c>
      <c r="F924" t="s">
        <v>3004</v>
      </c>
      <c r="G924" t="s">
        <v>3005</v>
      </c>
      <c r="H924" t="s">
        <v>1886</v>
      </c>
      <c r="I924" t="s">
        <v>12</v>
      </c>
      <c r="J924" t="s">
        <v>31</v>
      </c>
      <c r="K924" t="s">
        <v>360</v>
      </c>
      <c r="L924" t="s">
        <v>3006</v>
      </c>
      <c r="M924" s="93">
        <v>130.53</v>
      </c>
      <c r="N924">
        <v>130.53</v>
      </c>
      <c r="O924" s="94" t="s">
        <v>1440</v>
      </c>
      <c r="P924" s="88" t="s">
        <v>1440</v>
      </c>
      <c r="Q924" t="s">
        <v>1285</v>
      </c>
    </row>
    <row r="925" spans="1:17" x14ac:dyDescent="0.25">
      <c r="A925" t="s">
        <v>2993</v>
      </c>
      <c r="B925" t="s">
        <v>2994</v>
      </c>
      <c r="C925" t="s">
        <v>2995</v>
      </c>
      <c r="D925" t="s">
        <v>2993</v>
      </c>
      <c r="E925">
        <v>3894</v>
      </c>
      <c r="F925">
        <v>38948</v>
      </c>
      <c r="G925" t="s">
        <v>3007</v>
      </c>
      <c r="H925" t="s">
        <v>1886</v>
      </c>
      <c r="I925" t="s">
        <v>503</v>
      </c>
      <c r="J925" t="s">
        <v>6</v>
      </c>
      <c r="K925" t="s">
        <v>367</v>
      </c>
      <c r="L925" t="s">
        <v>3008</v>
      </c>
      <c r="M925" s="93">
        <v>3.39</v>
      </c>
      <c r="N925">
        <v>3.39</v>
      </c>
      <c r="O925" s="94">
        <v>5.0599999999999996</v>
      </c>
      <c r="P925" s="88">
        <v>18.29</v>
      </c>
      <c r="Q925" t="s">
        <v>1285</v>
      </c>
    </row>
    <row r="926" spans="1:17" x14ac:dyDescent="0.25">
      <c r="A926" t="s">
        <v>2993</v>
      </c>
      <c r="B926" t="s">
        <v>2994</v>
      </c>
      <c r="C926" t="s">
        <v>2995</v>
      </c>
      <c r="D926" t="s">
        <v>2993</v>
      </c>
      <c r="E926">
        <v>3894</v>
      </c>
      <c r="F926">
        <v>38948</v>
      </c>
      <c r="G926" t="s">
        <v>3007</v>
      </c>
      <c r="H926" t="s">
        <v>1886</v>
      </c>
      <c r="I926" t="s">
        <v>503</v>
      </c>
      <c r="J926" t="s">
        <v>12</v>
      </c>
      <c r="K926" t="s">
        <v>369</v>
      </c>
      <c r="L926" t="s">
        <v>3009</v>
      </c>
      <c r="M926" s="93">
        <v>4.37</v>
      </c>
      <c r="N926">
        <v>4.37</v>
      </c>
      <c r="O926" s="94">
        <v>7.4</v>
      </c>
      <c r="P926" s="88">
        <v>24.2</v>
      </c>
      <c r="Q926" t="s">
        <v>1285</v>
      </c>
    </row>
    <row r="927" spans="1:17" x14ac:dyDescent="0.25">
      <c r="A927" t="s">
        <v>2993</v>
      </c>
      <c r="B927" t="s">
        <v>2994</v>
      </c>
      <c r="C927" t="s">
        <v>2995</v>
      </c>
      <c r="D927" t="s">
        <v>2993</v>
      </c>
      <c r="E927">
        <v>3894</v>
      </c>
      <c r="F927">
        <v>38948</v>
      </c>
      <c r="G927" t="s">
        <v>3007</v>
      </c>
      <c r="H927" t="s">
        <v>1886</v>
      </c>
      <c r="I927" t="s">
        <v>503</v>
      </c>
      <c r="J927" t="s">
        <v>180</v>
      </c>
      <c r="K927" t="s">
        <v>372</v>
      </c>
      <c r="L927" t="s">
        <v>3010</v>
      </c>
      <c r="M927" s="93">
        <v>8.1</v>
      </c>
      <c r="N927">
        <v>8.1</v>
      </c>
      <c r="O927" s="94">
        <v>13.42</v>
      </c>
      <c r="P927" s="88">
        <v>48.02</v>
      </c>
      <c r="Q927" t="s">
        <v>1285</v>
      </c>
    </row>
    <row r="928" spans="1:17" x14ac:dyDescent="0.25">
      <c r="A928" t="s">
        <v>2993</v>
      </c>
      <c r="B928" t="s">
        <v>2994</v>
      </c>
      <c r="C928" t="s">
        <v>2995</v>
      </c>
      <c r="D928" t="s">
        <v>2993</v>
      </c>
      <c r="E928">
        <v>3894</v>
      </c>
      <c r="F928">
        <v>38948</v>
      </c>
      <c r="G928" t="s">
        <v>3007</v>
      </c>
      <c r="H928" t="s">
        <v>1886</v>
      </c>
      <c r="I928" t="s">
        <v>503</v>
      </c>
      <c r="J928" t="s">
        <v>223</v>
      </c>
      <c r="K928" t="s">
        <v>373</v>
      </c>
      <c r="L928" t="s">
        <v>3011</v>
      </c>
      <c r="M928" s="93">
        <v>6.6</v>
      </c>
      <c r="N928">
        <v>6.6</v>
      </c>
      <c r="O928" s="94">
        <v>9.74</v>
      </c>
      <c r="P928" s="88">
        <v>34.67</v>
      </c>
      <c r="Q928" t="s">
        <v>1285</v>
      </c>
    </row>
    <row r="929" spans="1:17" x14ac:dyDescent="0.25">
      <c r="A929" t="s">
        <v>2993</v>
      </c>
      <c r="B929" t="s">
        <v>2994</v>
      </c>
      <c r="C929" t="s">
        <v>2995</v>
      </c>
      <c r="D929" t="s">
        <v>2993</v>
      </c>
      <c r="E929">
        <v>3894</v>
      </c>
      <c r="F929">
        <v>38948</v>
      </c>
      <c r="G929" t="s">
        <v>3007</v>
      </c>
      <c r="H929" t="s">
        <v>1886</v>
      </c>
      <c r="I929" t="s">
        <v>180</v>
      </c>
      <c r="J929" t="s">
        <v>1547</v>
      </c>
      <c r="K929" t="s">
        <v>1548</v>
      </c>
      <c r="L929" t="s">
        <v>3012</v>
      </c>
      <c r="M929" s="93">
        <v>129.1925470925471</v>
      </c>
      <c r="N929">
        <v>129.1925470925471</v>
      </c>
      <c r="O929" s="94" t="s">
        <v>1440</v>
      </c>
      <c r="P929" s="88" t="s">
        <v>1440</v>
      </c>
      <c r="Q929" t="s">
        <v>1285</v>
      </c>
    </row>
    <row r="930" spans="1:17" x14ac:dyDescent="0.25">
      <c r="A930" t="s">
        <v>2993</v>
      </c>
      <c r="B930" t="s">
        <v>2994</v>
      </c>
      <c r="C930" t="s">
        <v>2995</v>
      </c>
      <c r="D930" t="s">
        <v>2993</v>
      </c>
      <c r="E930">
        <v>3894</v>
      </c>
      <c r="F930" t="s">
        <v>1888</v>
      </c>
      <c r="G930" t="s">
        <v>3013</v>
      </c>
      <c r="H930" t="s">
        <v>1886</v>
      </c>
      <c r="I930" t="s">
        <v>996</v>
      </c>
      <c r="J930" t="s">
        <v>12</v>
      </c>
      <c r="K930" t="s">
        <v>1672</v>
      </c>
      <c r="L930" t="s">
        <v>1988</v>
      </c>
      <c r="M930" s="93">
        <v>168.74</v>
      </c>
      <c r="N930">
        <v>168.74</v>
      </c>
      <c r="O930" s="94" t="s">
        <v>1440</v>
      </c>
      <c r="P930" s="88" t="s">
        <v>1440</v>
      </c>
      <c r="Q930" t="s">
        <v>1285</v>
      </c>
    </row>
    <row r="931" spans="1:17" x14ac:dyDescent="0.25">
      <c r="A931" t="s">
        <v>2993</v>
      </c>
      <c r="B931" t="s">
        <v>2994</v>
      </c>
      <c r="C931" t="s">
        <v>3014</v>
      </c>
      <c r="D931" t="s">
        <v>2993</v>
      </c>
      <c r="E931" t="s">
        <v>3015</v>
      </c>
      <c r="F931" t="s">
        <v>3016</v>
      </c>
      <c r="G931" t="s">
        <v>2761</v>
      </c>
      <c r="H931" t="s">
        <v>1886</v>
      </c>
      <c r="I931" t="s">
        <v>503</v>
      </c>
      <c r="J931" t="s">
        <v>6</v>
      </c>
      <c r="K931" t="s">
        <v>367</v>
      </c>
      <c r="L931" t="s">
        <v>3017</v>
      </c>
      <c r="M931" s="93">
        <v>2.81</v>
      </c>
      <c r="N931">
        <v>2.81</v>
      </c>
      <c r="O931" s="94">
        <v>5.0599999999999996</v>
      </c>
      <c r="P931" s="88">
        <v>18.29</v>
      </c>
      <c r="Q931" t="s">
        <v>1285</v>
      </c>
    </row>
    <row r="932" spans="1:17" x14ac:dyDescent="0.25">
      <c r="A932" t="s">
        <v>2993</v>
      </c>
      <c r="B932" t="s">
        <v>2994</v>
      </c>
      <c r="C932" t="s">
        <v>3014</v>
      </c>
      <c r="D932" t="s">
        <v>2993</v>
      </c>
      <c r="E932" t="s">
        <v>3015</v>
      </c>
      <c r="F932" t="s">
        <v>3016</v>
      </c>
      <c r="G932" t="s">
        <v>2761</v>
      </c>
      <c r="H932" t="s">
        <v>1886</v>
      </c>
      <c r="I932" t="s">
        <v>503</v>
      </c>
      <c r="J932" t="s">
        <v>12</v>
      </c>
      <c r="K932" t="s">
        <v>369</v>
      </c>
      <c r="L932" t="s">
        <v>3018</v>
      </c>
      <c r="M932" s="93">
        <v>3.64</v>
      </c>
      <c r="N932">
        <v>3.64</v>
      </c>
      <c r="O932" s="94">
        <v>7.4</v>
      </c>
      <c r="P932" s="88">
        <v>24.2</v>
      </c>
      <c r="Q932" t="s">
        <v>1285</v>
      </c>
    </row>
    <row r="933" spans="1:17" x14ac:dyDescent="0.25">
      <c r="A933" t="s">
        <v>2993</v>
      </c>
      <c r="B933" t="s">
        <v>2994</v>
      </c>
      <c r="C933" t="s">
        <v>3014</v>
      </c>
      <c r="D933" t="s">
        <v>2993</v>
      </c>
      <c r="E933" t="s">
        <v>3015</v>
      </c>
      <c r="F933" t="s">
        <v>3016</v>
      </c>
      <c r="G933" t="s">
        <v>2761</v>
      </c>
      <c r="H933" t="s">
        <v>1886</v>
      </c>
      <c r="I933" t="s">
        <v>503</v>
      </c>
      <c r="J933" t="s">
        <v>180</v>
      </c>
      <c r="K933" t="s">
        <v>372</v>
      </c>
      <c r="L933" t="s">
        <v>3019</v>
      </c>
      <c r="M933" s="93">
        <v>6.73</v>
      </c>
      <c r="N933">
        <v>6.73</v>
      </c>
      <c r="O933" s="94">
        <v>13.42</v>
      </c>
      <c r="P933" s="88">
        <v>48.02</v>
      </c>
      <c r="Q933" t="s">
        <v>1285</v>
      </c>
    </row>
    <row r="934" spans="1:17" x14ac:dyDescent="0.25">
      <c r="A934" t="s">
        <v>2993</v>
      </c>
      <c r="B934" t="s">
        <v>2994</v>
      </c>
      <c r="C934" t="s">
        <v>3014</v>
      </c>
      <c r="D934" t="s">
        <v>2993</v>
      </c>
      <c r="E934" t="s">
        <v>3015</v>
      </c>
      <c r="F934" t="s">
        <v>3016</v>
      </c>
      <c r="G934" t="s">
        <v>2761</v>
      </c>
      <c r="H934" t="s">
        <v>1886</v>
      </c>
      <c r="I934" t="s">
        <v>503</v>
      </c>
      <c r="J934" t="s">
        <v>223</v>
      </c>
      <c r="K934" t="s">
        <v>373</v>
      </c>
      <c r="L934" t="s">
        <v>3020</v>
      </c>
      <c r="M934" s="93">
        <v>5.4</v>
      </c>
      <c r="N934">
        <v>5.4</v>
      </c>
      <c r="O934" s="94">
        <v>9.74</v>
      </c>
      <c r="P934" s="88">
        <v>34.67</v>
      </c>
      <c r="Q934" t="s">
        <v>1285</v>
      </c>
    </row>
    <row r="935" spans="1:17" x14ac:dyDescent="0.25">
      <c r="A935" t="s">
        <v>2993</v>
      </c>
      <c r="B935" t="s">
        <v>2994</v>
      </c>
      <c r="C935" t="s">
        <v>3014</v>
      </c>
      <c r="D935" t="s">
        <v>2993</v>
      </c>
      <c r="E935" t="s">
        <v>3015</v>
      </c>
      <c r="F935" t="s">
        <v>3016</v>
      </c>
      <c r="G935" t="s">
        <v>2761</v>
      </c>
      <c r="H935" t="s">
        <v>1886</v>
      </c>
      <c r="I935" t="s">
        <v>996</v>
      </c>
      <c r="J935" t="s">
        <v>12</v>
      </c>
      <c r="K935" t="s">
        <v>1672</v>
      </c>
      <c r="L935" t="s">
        <v>3021</v>
      </c>
      <c r="M935" s="93">
        <v>82</v>
      </c>
      <c r="N935">
        <v>82</v>
      </c>
      <c r="O935" s="94" t="s">
        <v>1440</v>
      </c>
      <c r="P935" s="88" t="s">
        <v>1440</v>
      </c>
      <c r="Q935" t="s">
        <v>1285</v>
      </c>
    </row>
    <row r="936" spans="1:17" x14ac:dyDescent="0.25">
      <c r="A936" t="s">
        <v>2993</v>
      </c>
      <c r="B936" t="s">
        <v>2994</v>
      </c>
      <c r="C936" t="s">
        <v>3014</v>
      </c>
      <c r="D936" t="s">
        <v>2993</v>
      </c>
      <c r="E936" t="s">
        <v>3015</v>
      </c>
      <c r="F936" t="s">
        <v>3022</v>
      </c>
      <c r="G936" t="s">
        <v>3023</v>
      </c>
      <c r="H936" t="s">
        <v>1886</v>
      </c>
      <c r="I936" t="s">
        <v>503</v>
      </c>
      <c r="J936" t="s">
        <v>6</v>
      </c>
      <c r="K936" t="s">
        <v>367</v>
      </c>
      <c r="L936" t="s">
        <v>3024</v>
      </c>
      <c r="M936" s="93">
        <v>2.81</v>
      </c>
      <c r="N936">
        <v>2.81</v>
      </c>
      <c r="O936" s="94">
        <v>5.0599999999999996</v>
      </c>
      <c r="P936" s="88">
        <v>18.29</v>
      </c>
      <c r="Q936" t="s">
        <v>1285</v>
      </c>
    </row>
    <row r="937" spans="1:17" x14ac:dyDescent="0.25">
      <c r="A937" t="s">
        <v>2993</v>
      </c>
      <c r="B937" t="s">
        <v>2994</v>
      </c>
      <c r="C937" t="s">
        <v>3014</v>
      </c>
      <c r="D937" t="s">
        <v>2993</v>
      </c>
      <c r="E937" t="s">
        <v>3015</v>
      </c>
      <c r="F937" t="s">
        <v>3022</v>
      </c>
      <c r="G937" t="s">
        <v>3023</v>
      </c>
      <c r="H937" t="s">
        <v>1886</v>
      </c>
      <c r="I937" t="s">
        <v>503</v>
      </c>
      <c r="J937" t="s">
        <v>12</v>
      </c>
      <c r="K937" t="s">
        <v>369</v>
      </c>
      <c r="L937" t="s">
        <v>3025</v>
      </c>
      <c r="M937" s="93">
        <v>3.64</v>
      </c>
      <c r="N937">
        <v>3.64</v>
      </c>
      <c r="O937" s="94">
        <v>7.4</v>
      </c>
      <c r="P937" s="88">
        <v>24.2</v>
      </c>
      <c r="Q937" t="s">
        <v>1285</v>
      </c>
    </row>
    <row r="938" spans="1:17" x14ac:dyDescent="0.25">
      <c r="A938" t="s">
        <v>2993</v>
      </c>
      <c r="B938" t="s">
        <v>2994</v>
      </c>
      <c r="C938" t="s">
        <v>3014</v>
      </c>
      <c r="D938" t="s">
        <v>2993</v>
      </c>
      <c r="E938" t="s">
        <v>3015</v>
      </c>
      <c r="F938" t="s">
        <v>3022</v>
      </c>
      <c r="G938" t="s">
        <v>3023</v>
      </c>
      <c r="H938" t="s">
        <v>1886</v>
      </c>
      <c r="I938" t="s">
        <v>503</v>
      </c>
      <c r="J938" t="s">
        <v>180</v>
      </c>
      <c r="K938" t="s">
        <v>372</v>
      </c>
      <c r="L938" t="s">
        <v>3026</v>
      </c>
      <c r="M938" s="93">
        <v>6.73</v>
      </c>
      <c r="N938">
        <v>6.73</v>
      </c>
      <c r="O938" s="94">
        <v>13.42</v>
      </c>
      <c r="P938" s="88">
        <v>48.02</v>
      </c>
      <c r="Q938" t="s">
        <v>1285</v>
      </c>
    </row>
    <row r="939" spans="1:17" x14ac:dyDescent="0.25">
      <c r="A939" t="s">
        <v>2993</v>
      </c>
      <c r="B939" t="s">
        <v>2994</v>
      </c>
      <c r="C939" t="s">
        <v>3014</v>
      </c>
      <c r="D939" t="s">
        <v>2993</v>
      </c>
      <c r="E939" t="s">
        <v>3015</v>
      </c>
      <c r="F939" t="s">
        <v>3022</v>
      </c>
      <c r="G939" t="s">
        <v>3023</v>
      </c>
      <c r="H939" t="s">
        <v>1886</v>
      </c>
      <c r="I939" t="s">
        <v>503</v>
      </c>
      <c r="J939" t="s">
        <v>223</v>
      </c>
      <c r="K939" t="s">
        <v>373</v>
      </c>
      <c r="L939" t="s">
        <v>3027</v>
      </c>
      <c r="M939" s="93">
        <v>5.4</v>
      </c>
      <c r="N939">
        <v>5.4</v>
      </c>
      <c r="O939" s="94">
        <v>9.74</v>
      </c>
      <c r="P939" s="88">
        <v>34.67</v>
      </c>
      <c r="Q939" t="s">
        <v>1285</v>
      </c>
    </row>
    <row r="940" spans="1:17" x14ac:dyDescent="0.25">
      <c r="A940" t="s">
        <v>2993</v>
      </c>
      <c r="B940" t="s">
        <v>2994</v>
      </c>
      <c r="C940" t="s">
        <v>3014</v>
      </c>
      <c r="D940" t="s">
        <v>2993</v>
      </c>
      <c r="E940" t="s">
        <v>3015</v>
      </c>
      <c r="F940" t="s">
        <v>3022</v>
      </c>
      <c r="G940" t="s">
        <v>3023</v>
      </c>
      <c r="H940" t="s">
        <v>1886</v>
      </c>
      <c r="I940" t="s">
        <v>996</v>
      </c>
      <c r="J940" t="s">
        <v>12</v>
      </c>
      <c r="K940" t="s">
        <v>1672</v>
      </c>
      <c r="L940" t="s">
        <v>3028</v>
      </c>
      <c r="M940" s="93">
        <v>71.157206742346062</v>
      </c>
      <c r="N940">
        <v>71.157206742346062</v>
      </c>
      <c r="O940" s="94" t="s">
        <v>1440</v>
      </c>
      <c r="P940" s="88" t="s">
        <v>1440</v>
      </c>
      <c r="Q940" t="s">
        <v>1285</v>
      </c>
    </row>
    <row r="941" spans="1:17" x14ac:dyDescent="0.25">
      <c r="A941" t="s">
        <v>2993</v>
      </c>
      <c r="B941" t="s">
        <v>2994</v>
      </c>
      <c r="C941" t="s">
        <v>3014</v>
      </c>
      <c r="D941" t="s">
        <v>2993</v>
      </c>
      <c r="E941" t="s">
        <v>3015</v>
      </c>
      <c r="F941" t="s">
        <v>3029</v>
      </c>
      <c r="G941" t="s">
        <v>3030</v>
      </c>
      <c r="H941" t="s">
        <v>1886</v>
      </c>
      <c r="I941" t="s">
        <v>503</v>
      </c>
      <c r="J941" t="s">
        <v>6</v>
      </c>
      <c r="K941" t="s">
        <v>367</v>
      </c>
      <c r="L941" t="s">
        <v>3031</v>
      </c>
      <c r="M941" s="93">
        <v>2.81</v>
      </c>
      <c r="N941">
        <v>2.81</v>
      </c>
      <c r="O941" s="94">
        <v>5.0599999999999996</v>
      </c>
      <c r="P941" s="88">
        <v>18.29</v>
      </c>
      <c r="Q941" t="s">
        <v>1285</v>
      </c>
    </row>
    <row r="942" spans="1:17" x14ac:dyDescent="0.25">
      <c r="A942" t="s">
        <v>2993</v>
      </c>
      <c r="B942" t="s">
        <v>2994</v>
      </c>
      <c r="C942" t="s">
        <v>3014</v>
      </c>
      <c r="D942" t="s">
        <v>2993</v>
      </c>
      <c r="E942" t="s">
        <v>3015</v>
      </c>
      <c r="F942" t="s">
        <v>3029</v>
      </c>
      <c r="G942" t="s">
        <v>3030</v>
      </c>
      <c r="H942" t="s">
        <v>1886</v>
      </c>
      <c r="I942" t="s">
        <v>503</v>
      </c>
      <c r="J942" t="s">
        <v>12</v>
      </c>
      <c r="K942" t="s">
        <v>369</v>
      </c>
      <c r="L942" t="s">
        <v>3032</v>
      </c>
      <c r="M942" s="93">
        <v>3.64</v>
      </c>
      <c r="N942">
        <v>3.64</v>
      </c>
      <c r="O942" s="94">
        <v>7.4</v>
      </c>
      <c r="P942" s="88">
        <v>24.2</v>
      </c>
      <c r="Q942" t="s">
        <v>1285</v>
      </c>
    </row>
    <row r="943" spans="1:17" x14ac:dyDescent="0.25">
      <c r="A943" t="s">
        <v>2993</v>
      </c>
      <c r="B943" t="s">
        <v>2994</v>
      </c>
      <c r="C943" t="s">
        <v>3014</v>
      </c>
      <c r="D943" t="s">
        <v>2993</v>
      </c>
      <c r="E943" t="s">
        <v>3015</v>
      </c>
      <c r="F943" t="s">
        <v>3029</v>
      </c>
      <c r="G943" t="s">
        <v>3030</v>
      </c>
      <c r="H943" t="s">
        <v>1886</v>
      </c>
      <c r="I943" t="s">
        <v>503</v>
      </c>
      <c r="J943" t="s">
        <v>180</v>
      </c>
      <c r="K943" t="s">
        <v>372</v>
      </c>
      <c r="L943" t="s">
        <v>3033</v>
      </c>
      <c r="M943" s="93">
        <v>6.73</v>
      </c>
      <c r="N943">
        <v>6.73</v>
      </c>
      <c r="O943" s="94">
        <v>13.42</v>
      </c>
      <c r="P943" s="88">
        <v>48.02</v>
      </c>
      <c r="Q943" t="s">
        <v>1285</v>
      </c>
    </row>
    <row r="944" spans="1:17" x14ac:dyDescent="0.25">
      <c r="A944" t="s">
        <v>2993</v>
      </c>
      <c r="B944" t="s">
        <v>2994</v>
      </c>
      <c r="C944" t="s">
        <v>3014</v>
      </c>
      <c r="D944" t="s">
        <v>2993</v>
      </c>
      <c r="E944" t="s">
        <v>3015</v>
      </c>
      <c r="F944" t="s">
        <v>3029</v>
      </c>
      <c r="G944" t="s">
        <v>3030</v>
      </c>
      <c r="H944" t="s">
        <v>1886</v>
      </c>
      <c r="I944" t="s">
        <v>503</v>
      </c>
      <c r="J944" t="s">
        <v>223</v>
      </c>
      <c r="K944" t="s">
        <v>373</v>
      </c>
      <c r="L944" t="s">
        <v>3034</v>
      </c>
      <c r="M944" s="93">
        <v>5.4</v>
      </c>
      <c r="N944">
        <v>5.4</v>
      </c>
      <c r="O944" s="94">
        <v>9.74</v>
      </c>
      <c r="P944" s="88">
        <v>34.67</v>
      </c>
      <c r="Q944" t="s">
        <v>1285</v>
      </c>
    </row>
    <row r="945" spans="1:17" x14ac:dyDescent="0.25">
      <c r="A945" t="s">
        <v>2993</v>
      </c>
      <c r="B945" t="s">
        <v>2994</v>
      </c>
      <c r="C945" t="s">
        <v>3014</v>
      </c>
      <c r="D945" t="s">
        <v>2993</v>
      </c>
      <c r="E945" t="s">
        <v>3015</v>
      </c>
      <c r="F945" t="s">
        <v>3035</v>
      </c>
      <c r="G945" t="s">
        <v>3036</v>
      </c>
      <c r="H945" t="s">
        <v>1886</v>
      </c>
      <c r="I945" t="s">
        <v>503</v>
      </c>
      <c r="J945" t="s">
        <v>6</v>
      </c>
      <c r="K945" t="s">
        <v>367</v>
      </c>
      <c r="L945" t="s">
        <v>3037</v>
      </c>
      <c r="M945" s="93">
        <v>2.81</v>
      </c>
      <c r="N945">
        <v>2.81</v>
      </c>
      <c r="O945" s="94">
        <v>5.0599999999999996</v>
      </c>
      <c r="P945" s="88">
        <v>18.29</v>
      </c>
      <c r="Q945" t="s">
        <v>1285</v>
      </c>
    </row>
    <row r="946" spans="1:17" x14ac:dyDescent="0.25">
      <c r="A946" t="s">
        <v>2993</v>
      </c>
      <c r="B946" t="s">
        <v>2994</v>
      </c>
      <c r="C946" t="s">
        <v>3014</v>
      </c>
      <c r="D946" t="s">
        <v>2993</v>
      </c>
      <c r="E946" t="s">
        <v>3015</v>
      </c>
      <c r="F946" t="s">
        <v>3035</v>
      </c>
      <c r="G946" t="s">
        <v>3036</v>
      </c>
      <c r="H946" t="s">
        <v>1886</v>
      </c>
      <c r="I946" t="s">
        <v>503</v>
      </c>
      <c r="J946" t="s">
        <v>12</v>
      </c>
      <c r="K946" t="s">
        <v>369</v>
      </c>
      <c r="L946" t="s">
        <v>3038</v>
      </c>
      <c r="M946" s="93">
        <v>3.64</v>
      </c>
      <c r="N946">
        <v>3.64</v>
      </c>
      <c r="O946" s="94">
        <v>7.4</v>
      </c>
      <c r="P946" s="88">
        <v>24.2</v>
      </c>
      <c r="Q946" t="s">
        <v>1285</v>
      </c>
    </row>
    <row r="947" spans="1:17" x14ac:dyDescent="0.25">
      <c r="A947" t="s">
        <v>2993</v>
      </c>
      <c r="B947" t="s">
        <v>2994</v>
      </c>
      <c r="C947" t="s">
        <v>3014</v>
      </c>
      <c r="D947" t="s">
        <v>2993</v>
      </c>
      <c r="E947" t="s">
        <v>3015</v>
      </c>
      <c r="F947" t="s">
        <v>3035</v>
      </c>
      <c r="G947" t="s">
        <v>3036</v>
      </c>
      <c r="H947" t="s">
        <v>1886</v>
      </c>
      <c r="I947" t="s">
        <v>503</v>
      </c>
      <c r="J947" t="s">
        <v>180</v>
      </c>
      <c r="K947" t="s">
        <v>372</v>
      </c>
      <c r="L947" t="s">
        <v>3039</v>
      </c>
      <c r="M947" s="93">
        <v>6.73</v>
      </c>
      <c r="N947">
        <v>6.73</v>
      </c>
      <c r="O947" s="94">
        <v>13.42</v>
      </c>
      <c r="P947" s="88">
        <v>48.02</v>
      </c>
      <c r="Q947" t="s">
        <v>1285</v>
      </c>
    </row>
    <row r="948" spans="1:17" x14ac:dyDescent="0.25">
      <c r="A948" t="s">
        <v>2993</v>
      </c>
      <c r="B948" t="s">
        <v>2994</v>
      </c>
      <c r="C948" t="s">
        <v>3014</v>
      </c>
      <c r="D948" t="s">
        <v>2993</v>
      </c>
      <c r="E948" t="s">
        <v>3015</v>
      </c>
      <c r="F948" t="s">
        <v>3035</v>
      </c>
      <c r="G948" t="s">
        <v>3036</v>
      </c>
      <c r="H948" t="s">
        <v>1886</v>
      </c>
      <c r="I948" t="s">
        <v>503</v>
      </c>
      <c r="J948" t="s">
        <v>223</v>
      </c>
      <c r="K948" t="s">
        <v>373</v>
      </c>
      <c r="L948" t="s">
        <v>3040</v>
      </c>
      <c r="M948" s="93">
        <v>5.4</v>
      </c>
      <c r="N948">
        <v>5.4</v>
      </c>
      <c r="O948" s="94">
        <v>9.74</v>
      </c>
      <c r="P948" s="88">
        <v>34.67</v>
      </c>
      <c r="Q948" t="s">
        <v>1285</v>
      </c>
    </row>
    <row r="949" spans="1:17" x14ac:dyDescent="0.25">
      <c r="A949" t="s">
        <v>2993</v>
      </c>
      <c r="B949" t="s">
        <v>2994</v>
      </c>
      <c r="C949" t="s">
        <v>3014</v>
      </c>
      <c r="D949" t="s">
        <v>2993</v>
      </c>
      <c r="E949" t="s">
        <v>3015</v>
      </c>
      <c r="F949" t="s">
        <v>3035</v>
      </c>
      <c r="G949" t="s">
        <v>3036</v>
      </c>
      <c r="H949" t="s">
        <v>1886</v>
      </c>
      <c r="I949" t="s">
        <v>996</v>
      </c>
      <c r="J949" t="s">
        <v>12</v>
      </c>
      <c r="K949" t="s">
        <v>1672</v>
      </c>
      <c r="L949" t="s">
        <v>3041</v>
      </c>
      <c r="M949" s="93">
        <v>138.91999999999999</v>
      </c>
      <c r="N949">
        <v>138.91999999999999</v>
      </c>
      <c r="O949" s="94" t="s">
        <v>1440</v>
      </c>
      <c r="P949" s="88" t="s">
        <v>1440</v>
      </c>
      <c r="Q949" t="s">
        <v>1285</v>
      </c>
    </row>
    <row r="950" spans="1:17" x14ac:dyDescent="0.25">
      <c r="A950" t="s">
        <v>2993</v>
      </c>
      <c r="B950" t="s">
        <v>2994</v>
      </c>
      <c r="C950" t="s">
        <v>3014</v>
      </c>
      <c r="D950" t="s">
        <v>2993</v>
      </c>
      <c r="E950" t="s">
        <v>3015</v>
      </c>
      <c r="F950" t="s">
        <v>3015</v>
      </c>
      <c r="G950" t="s">
        <v>3042</v>
      </c>
      <c r="H950" t="s">
        <v>1886</v>
      </c>
      <c r="I950" t="s">
        <v>996</v>
      </c>
      <c r="J950" t="s">
        <v>12</v>
      </c>
      <c r="K950" t="s">
        <v>1672</v>
      </c>
      <c r="L950" t="s">
        <v>3043</v>
      </c>
      <c r="M950" s="93">
        <v>170</v>
      </c>
      <c r="N950">
        <v>170</v>
      </c>
      <c r="O950" s="94" t="s">
        <v>1440</v>
      </c>
      <c r="P950" s="88" t="s">
        <v>1440</v>
      </c>
      <c r="Q950" t="s">
        <v>1285</v>
      </c>
    </row>
    <row r="951" spans="1:17" x14ac:dyDescent="0.25">
      <c r="A951" t="s">
        <v>2993</v>
      </c>
      <c r="B951" t="s">
        <v>2994</v>
      </c>
      <c r="C951" t="s">
        <v>3014</v>
      </c>
      <c r="D951" t="s">
        <v>2993</v>
      </c>
      <c r="E951" t="s">
        <v>3015</v>
      </c>
      <c r="F951" t="s">
        <v>3015</v>
      </c>
      <c r="G951" t="s">
        <v>3044</v>
      </c>
      <c r="H951" t="s">
        <v>1886</v>
      </c>
      <c r="I951" t="s">
        <v>996</v>
      </c>
      <c r="J951" t="s">
        <v>12</v>
      </c>
      <c r="K951" t="s">
        <v>1672</v>
      </c>
      <c r="L951" t="s">
        <v>3043</v>
      </c>
      <c r="M951" s="93">
        <v>95.41010299909118</v>
      </c>
      <c r="N951">
        <v>95.41010299909118</v>
      </c>
      <c r="O951" s="94" t="s">
        <v>1440</v>
      </c>
      <c r="P951" s="88" t="s">
        <v>1440</v>
      </c>
      <c r="Q951" t="s">
        <v>1285</v>
      </c>
    </row>
    <row r="952" spans="1:17" x14ac:dyDescent="0.25">
      <c r="A952" t="s">
        <v>2993</v>
      </c>
      <c r="B952" t="s">
        <v>2994</v>
      </c>
      <c r="C952" t="s">
        <v>3045</v>
      </c>
      <c r="D952" t="s">
        <v>2993</v>
      </c>
      <c r="E952" t="s">
        <v>3046</v>
      </c>
      <c r="F952" t="s">
        <v>3047</v>
      </c>
      <c r="G952" t="s">
        <v>3048</v>
      </c>
      <c r="H952" t="s">
        <v>1886</v>
      </c>
      <c r="I952" t="s">
        <v>503</v>
      </c>
      <c r="J952" t="s">
        <v>6</v>
      </c>
      <c r="K952" t="s">
        <v>367</v>
      </c>
      <c r="L952" t="s">
        <v>3049</v>
      </c>
      <c r="M952" s="93">
        <v>3.55</v>
      </c>
      <c r="N952">
        <v>3.55</v>
      </c>
      <c r="O952" s="94">
        <v>5.0599999999999996</v>
      </c>
      <c r="P952" s="88">
        <v>18.29</v>
      </c>
      <c r="Q952" t="s">
        <v>1285</v>
      </c>
    </row>
    <row r="953" spans="1:17" x14ac:dyDescent="0.25">
      <c r="A953" t="s">
        <v>2993</v>
      </c>
      <c r="B953" t="s">
        <v>2994</v>
      </c>
      <c r="C953" t="s">
        <v>3045</v>
      </c>
      <c r="D953" t="s">
        <v>2993</v>
      </c>
      <c r="E953" t="s">
        <v>3046</v>
      </c>
      <c r="F953" t="s">
        <v>3047</v>
      </c>
      <c r="G953" t="s">
        <v>3048</v>
      </c>
      <c r="H953" t="s">
        <v>1886</v>
      </c>
      <c r="I953" t="s">
        <v>503</v>
      </c>
      <c r="J953" t="s">
        <v>12</v>
      </c>
      <c r="K953" t="s">
        <v>369</v>
      </c>
      <c r="L953" t="s">
        <v>3050</v>
      </c>
      <c r="M953" s="93">
        <v>5.5699959086650388</v>
      </c>
      <c r="N953">
        <v>5.5699959086650388</v>
      </c>
      <c r="O953" s="94">
        <v>7.4</v>
      </c>
      <c r="P953" s="88">
        <v>24.2</v>
      </c>
      <c r="Q953" t="s">
        <v>1285</v>
      </c>
    </row>
    <row r="954" spans="1:17" x14ac:dyDescent="0.25">
      <c r="A954" t="s">
        <v>2993</v>
      </c>
      <c r="B954" t="s">
        <v>2994</v>
      </c>
      <c r="C954" t="s">
        <v>3045</v>
      </c>
      <c r="D954" t="s">
        <v>2993</v>
      </c>
      <c r="E954" t="s">
        <v>3046</v>
      </c>
      <c r="F954" t="s">
        <v>3047</v>
      </c>
      <c r="G954" t="s">
        <v>3048</v>
      </c>
      <c r="H954" t="s">
        <v>1886</v>
      </c>
      <c r="I954" t="s">
        <v>503</v>
      </c>
      <c r="J954" t="s">
        <v>180</v>
      </c>
      <c r="K954" t="s">
        <v>372</v>
      </c>
      <c r="L954" t="s">
        <v>3051</v>
      </c>
      <c r="M954" s="93">
        <v>8.9</v>
      </c>
      <c r="N954">
        <v>8.9</v>
      </c>
      <c r="O954" s="94">
        <v>13.42</v>
      </c>
      <c r="P954" s="88">
        <v>48.02</v>
      </c>
      <c r="Q954" t="s">
        <v>1285</v>
      </c>
    </row>
    <row r="955" spans="1:17" x14ac:dyDescent="0.25">
      <c r="A955" t="s">
        <v>2993</v>
      </c>
      <c r="B955" t="s">
        <v>2994</v>
      </c>
      <c r="C955" t="s">
        <v>3045</v>
      </c>
      <c r="D955" t="s">
        <v>2993</v>
      </c>
      <c r="E955" t="s">
        <v>3046</v>
      </c>
      <c r="F955" t="s">
        <v>3047</v>
      </c>
      <c r="G955" t="s">
        <v>3048</v>
      </c>
      <c r="H955" t="s">
        <v>1886</v>
      </c>
      <c r="I955" t="s">
        <v>503</v>
      </c>
      <c r="J955" t="s">
        <v>223</v>
      </c>
      <c r="K955" t="s">
        <v>373</v>
      </c>
      <c r="L955" t="s">
        <v>3052</v>
      </c>
      <c r="M955" s="93">
        <v>7.85</v>
      </c>
      <c r="N955">
        <v>7.85</v>
      </c>
      <c r="O955" s="94">
        <v>9.74</v>
      </c>
      <c r="P955" s="88">
        <v>34.67</v>
      </c>
      <c r="Q955" t="s">
        <v>1285</v>
      </c>
    </row>
    <row r="956" spans="1:17" x14ac:dyDescent="0.25">
      <c r="A956" t="s">
        <v>2993</v>
      </c>
      <c r="B956" t="s">
        <v>2994</v>
      </c>
      <c r="C956" t="s">
        <v>3045</v>
      </c>
      <c r="D956" t="s">
        <v>2993</v>
      </c>
      <c r="E956" t="s">
        <v>3046</v>
      </c>
      <c r="F956" t="s">
        <v>3047</v>
      </c>
      <c r="G956" t="s">
        <v>3048</v>
      </c>
      <c r="H956" t="s">
        <v>1886</v>
      </c>
      <c r="I956" t="s">
        <v>996</v>
      </c>
      <c r="J956" t="s">
        <v>12</v>
      </c>
      <c r="K956" t="s">
        <v>1672</v>
      </c>
      <c r="L956" t="s">
        <v>3053</v>
      </c>
      <c r="M956" s="93">
        <v>173.92</v>
      </c>
      <c r="N956">
        <v>173.92</v>
      </c>
      <c r="O956" s="94" t="s">
        <v>1440</v>
      </c>
      <c r="P956" s="88" t="s">
        <v>1440</v>
      </c>
      <c r="Q956" t="s">
        <v>1285</v>
      </c>
    </row>
    <row r="957" spans="1:17" x14ac:dyDescent="0.25">
      <c r="A957" t="s">
        <v>2993</v>
      </c>
      <c r="B957" t="s">
        <v>2994</v>
      </c>
      <c r="C957" t="s">
        <v>3045</v>
      </c>
      <c r="D957" t="s">
        <v>2993</v>
      </c>
      <c r="E957" t="s">
        <v>3046</v>
      </c>
      <c r="F957" t="s">
        <v>3047</v>
      </c>
      <c r="G957" t="s">
        <v>3048</v>
      </c>
      <c r="H957" t="s">
        <v>1886</v>
      </c>
      <c r="I957" t="s">
        <v>996</v>
      </c>
      <c r="J957" t="s">
        <v>28</v>
      </c>
      <c r="K957" t="s">
        <v>1674</v>
      </c>
      <c r="L957" t="s">
        <v>3054</v>
      </c>
      <c r="M957" s="93">
        <v>173.92</v>
      </c>
      <c r="N957">
        <v>173.92</v>
      </c>
      <c r="O957" s="94" t="s">
        <v>1440</v>
      </c>
      <c r="P957" s="88" t="s">
        <v>1440</v>
      </c>
      <c r="Q957" t="s">
        <v>1285</v>
      </c>
    </row>
    <row r="958" spans="1:17" x14ac:dyDescent="0.25">
      <c r="A958" t="s">
        <v>2993</v>
      </c>
      <c r="B958" t="s">
        <v>2994</v>
      </c>
      <c r="C958" t="s">
        <v>3045</v>
      </c>
      <c r="D958" t="s">
        <v>2993</v>
      </c>
      <c r="E958" t="s">
        <v>3046</v>
      </c>
      <c r="F958" t="s">
        <v>2084</v>
      </c>
      <c r="G958" t="s">
        <v>3055</v>
      </c>
      <c r="H958" t="s">
        <v>1886</v>
      </c>
      <c r="I958" t="s">
        <v>2084</v>
      </c>
      <c r="J958" t="s">
        <v>2086</v>
      </c>
      <c r="K958" t="s">
        <v>2087</v>
      </c>
      <c r="L958" t="s">
        <v>2088</v>
      </c>
      <c r="M958" s="93">
        <v>40699</v>
      </c>
      <c r="N958">
        <v>40699</v>
      </c>
      <c r="O958" s="94" t="s">
        <v>1440</v>
      </c>
      <c r="P958" s="88" t="s">
        <v>1440</v>
      </c>
      <c r="Q958" t="s">
        <v>1285</v>
      </c>
    </row>
    <row r="959" spans="1:17" x14ac:dyDescent="0.25">
      <c r="A959" t="s">
        <v>2993</v>
      </c>
      <c r="B959" t="s">
        <v>2994</v>
      </c>
      <c r="C959" t="s">
        <v>3056</v>
      </c>
      <c r="D959" t="s">
        <v>2993</v>
      </c>
      <c r="E959">
        <v>3894</v>
      </c>
      <c r="F959" t="s">
        <v>2124</v>
      </c>
      <c r="G959" t="s">
        <v>3057</v>
      </c>
      <c r="H959" t="s">
        <v>1886</v>
      </c>
      <c r="I959" t="s">
        <v>12</v>
      </c>
      <c r="J959" t="s">
        <v>31</v>
      </c>
      <c r="K959" t="s">
        <v>360</v>
      </c>
      <c r="L959" t="s">
        <v>3058</v>
      </c>
      <c r="M959" s="93">
        <v>498.91</v>
      </c>
      <c r="N959">
        <v>498.91</v>
      </c>
      <c r="O959" s="94" t="s">
        <v>1440</v>
      </c>
      <c r="P959" s="88" t="s">
        <v>1440</v>
      </c>
      <c r="Q959" t="s">
        <v>1285</v>
      </c>
    </row>
    <row r="960" spans="1:17" x14ac:dyDescent="0.25">
      <c r="A960" t="s">
        <v>2993</v>
      </c>
      <c r="B960" t="s">
        <v>2994</v>
      </c>
      <c r="C960" t="s">
        <v>3056</v>
      </c>
      <c r="D960" t="s">
        <v>2993</v>
      </c>
      <c r="E960">
        <v>3894</v>
      </c>
      <c r="F960" t="s">
        <v>2124</v>
      </c>
      <c r="G960" t="s">
        <v>3057</v>
      </c>
      <c r="H960" t="s">
        <v>1886</v>
      </c>
      <c r="I960" t="s">
        <v>180</v>
      </c>
      <c r="J960" t="s">
        <v>2291</v>
      </c>
      <c r="K960" t="s">
        <v>2292</v>
      </c>
      <c r="L960" t="s">
        <v>3059</v>
      </c>
      <c r="M960" s="93">
        <v>45000</v>
      </c>
      <c r="N960">
        <v>45000</v>
      </c>
      <c r="O960" s="94" t="s">
        <v>1440</v>
      </c>
      <c r="P960" s="88" t="s">
        <v>1440</v>
      </c>
      <c r="Q960" t="s">
        <v>1285</v>
      </c>
    </row>
    <row r="961" spans="1:17" x14ac:dyDescent="0.25">
      <c r="A961" t="s">
        <v>2993</v>
      </c>
      <c r="B961" t="s">
        <v>2994</v>
      </c>
      <c r="C961" t="s">
        <v>3056</v>
      </c>
      <c r="D961" t="s">
        <v>2993</v>
      </c>
      <c r="E961">
        <v>3894</v>
      </c>
      <c r="F961" t="s">
        <v>2124</v>
      </c>
      <c r="G961" t="s">
        <v>3060</v>
      </c>
      <c r="H961" t="s">
        <v>1886</v>
      </c>
      <c r="I961" t="s">
        <v>12</v>
      </c>
      <c r="J961" t="s">
        <v>31</v>
      </c>
      <c r="K961" t="s">
        <v>360</v>
      </c>
      <c r="L961" t="s">
        <v>3058</v>
      </c>
      <c r="M961" s="93">
        <v>900</v>
      </c>
      <c r="N961">
        <v>900</v>
      </c>
      <c r="O961" s="94" t="s">
        <v>1440</v>
      </c>
      <c r="P961" s="88" t="s">
        <v>1440</v>
      </c>
      <c r="Q961" t="s">
        <v>1285</v>
      </c>
    </row>
    <row r="962" spans="1:17" x14ac:dyDescent="0.25">
      <c r="A962" t="s">
        <v>2993</v>
      </c>
      <c r="B962" t="s">
        <v>2994</v>
      </c>
      <c r="C962" t="s">
        <v>3056</v>
      </c>
      <c r="D962" t="s">
        <v>2993</v>
      </c>
      <c r="E962">
        <v>3894</v>
      </c>
      <c r="F962" t="s">
        <v>2124</v>
      </c>
      <c r="G962" t="s">
        <v>3061</v>
      </c>
      <c r="H962" t="s">
        <v>1886</v>
      </c>
      <c r="I962" t="s">
        <v>12</v>
      </c>
      <c r="J962" t="s">
        <v>31</v>
      </c>
      <c r="K962" t="s">
        <v>360</v>
      </c>
      <c r="L962" t="s">
        <v>3058</v>
      </c>
      <c r="M962" s="93">
        <v>595.16999999999996</v>
      </c>
      <c r="N962">
        <v>595.16999999999996</v>
      </c>
      <c r="O962" s="94" t="s">
        <v>1440</v>
      </c>
      <c r="P962" s="88" t="s">
        <v>1440</v>
      </c>
      <c r="Q962" t="s">
        <v>1285</v>
      </c>
    </row>
    <row r="963" spans="1:17" x14ac:dyDescent="0.25">
      <c r="A963" t="s">
        <v>2993</v>
      </c>
      <c r="B963" t="s">
        <v>2994</v>
      </c>
      <c r="C963" t="s">
        <v>3056</v>
      </c>
      <c r="D963" t="s">
        <v>2993</v>
      </c>
      <c r="E963">
        <v>3894</v>
      </c>
      <c r="F963" t="s">
        <v>2124</v>
      </c>
      <c r="G963" t="s">
        <v>3062</v>
      </c>
      <c r="H963" t="s">
        <v>1886</v>
      </c>
      <c r="I963" t="s">
        <v>996</v>
      </c>
      <c r="J963" t="s">
        <v>12</v>
      </c>
      <c r="K963" t="s">
        <v>1672</v>
      </c>
      <c r="L963" t="s">
        <v>2590</v>
      </c>
      <c r="M963" s="93">
        <v>74.83</v>
      </c>
      <c r="N963">
        <v>74.83</v>
      </c>
      <c r="O963" s="94" t="s">
        <v>1440</v>
      </c>
      <c r="P963" s="88" t="s">
        <v>1440</v>
      </c>
      <c r="Q963" t="s">
        <v>1285</v>
      </c>
    </row>
    <row r="964" spans="1:17" x14ac:dyDescent="0.25">
      <c r="A964" t="s">
        <v>2993</v>
      </c>
      <c r="B964" t="s">
        <v>2994</v>
      </c>
      <c r="C964" t="s">
        <v>3056</v>
      </c>
      <c r="D964" t="s">
        <v>2993</v>
      </c>
      <c r="E964">
        <v>3894</v>
      </c>
      <c r="F964" t="s">
        <v>2124</v>
      </c>
      <c r="G964" t="s">
        <v>3063</v>
      </c>
      <c r="H964" t="s">
        <v>1886</v>
      </c>
      <c r="I964" t="s">
        <v>996</v>
      </c>
      <c r="J964" t="s">
        <v>12</v>
      </c>
      <c r="K964" t="s">
        <v>1672</v>
      </c>
      <c r="L964" t="s">
        <v>2590</v>
      </c>
      <c r="M964" s="93">
        <v>72.150000000000006</v>
      </c>
      <c r="N964">
        <v>72.150000000000006</v>
      </c>
      <c r="O964" s="94" t="s">
        <v>1440</v>
      </c>
      <c r="P964" s="88" t="s">
        <v>1440</v>
      </c>
      <c r="Q964" t="s">
        <v>1285</v>
      </c>
    </row>
    <row r="965" spans="1:17" x14ac:dyDescent="0.25">
      <c r="A965" t="s">
        <v>2993</v>
      </c>
      <c r="B965" t="s">
        <v>2994</v>
      </c>
      <c r="C965" t="s">
        <v>3056</v>
      </c>
      <c r="D965" t="s">
        <v>2993</v>
      </c>
      <c r="E965">
        <v>3894</v>
      </c>
      <c r="F965" t="s">
        <v>2124</v>
      </c>
      <c r="G965" t="s">
        <v>3064</v>
      </c>
      <c r="H965" t="s">
        <v>1886</v>
      </c>
      <c r="I965" t="s">
        <v>996</v>
      </c>
      <c r="J965" t="s">
        <v>28</v>
      </c>
      <c r="K965" t="s">
        <v>1674</v>
      </c>
      <c r="L965" t="s">
        <v>2557</v>
      </c>
      <c r="M965" s="93">
        <v>45.07</v>
      </c>
      <c r="N965">
        <v>45.07</v>
      </c>
      <c r="O965" s="94" t="s">
        <v>1440</v>
      </c>
      <c r="P965" s="88" t="s">
        <v>1440</v>
      </c>
      <c r="Q965" t="s">
        <v>1285</v>
      </c>
    </row>
    <row r="966" spans="1:17" x14ac:dyDescent="0.25">
      <c r="A966" t="s">
        <v>2993</v>
      </c>
      <c r="B966" t="s">
        <v>2994</v>
      </c>
      <c r="C966" t="s">
        <v>3056</v>
      </c>
      <c r="D966" t="s">
        <v>2993</v>
      </c>
      <c r="E966">
        <v>3894</v>
      </c>
      <c r="F966" t="s">
        <v>2124</v>
      </c>
      <c r="G966" t="s">
        <v>3065</v>
      </c>
      <c r="H966" t="s">
        <v>1886</v>
      </c>
      <c r="I966" t="s">
        <v>12</v>
      </c>
      <c r="J966" t="s">
        <v>31</v>
      </c>
      <c r="K966" t="s">
        <v>360</v>
      </c>
      <c r="L966" t="s">
        <v>3058</v>
      </c>
      <c r="M966" s="93">
        <v>136</v>
      </c>
      <c r="N966">
        <v>136</v>
      </c>
      <c r="O966" s="94" t="s">
        <v>1440</v>
      </c>
      <c r="P966" s="88" t="s">
        <v>1440</v>
      </c>
      <c r="Q966" t="s">
        <v>1285</v>
      </c>
    </row>
    <row r="967" spans="1:17" x14ac:dyDescent="0.25">
      <c r="A967" t="s">
        <v>2993</v>
      </c>
      <c r="B967" t="s">
        <v>2994</v>
      </c>
      <c r="C967" t="s">
        <v>3066</v>
      </c>
      <c r="D967" t="s">
        <v>2993</v>
      </c>
      <c r="E967">
        <v>3894</v>
      </c>
      <c r="F967" t="s">
        <v>2124</v>
      </c>
      <c r="G967" t="s">
        <v>3067</v>
      </c>
      <c r="H967" t="s">
        <v>1886</v>
      </c>
      <c r="I967" t="s">
        <v>12</v>
      </c>
      <c r="J967" t="s">
        <v>31</v>
      </c>
      <c r="K967" t="s">
        <v>360</v>
      </c>
      <c r="L967" t="s">
        <v>3058</v>
      </c>
      <c r="M967" s="93">
        <v>468.57</v>
      </c>
      <c r="N967">
        <v>468.57</v>
      </c>
      <c r="O967" s="94" t="s">
        <v>1440</v>
      </c>
      <c r="P967" s="88" t="s">
        <v>1440</v>
      </c>
      <c r="Q967" t="s">
        <v>1285</v>
      </c>
    </row>
    <row r="968" spans="1:17" x14ac:dyDescent="0.25">
      <c r="A968" t="s">
        <v>2993</v>
      </c>
      <c r="B968" t="s">
        <v>2994</v>
      </c>
      <c r="C968" t="s">
        <v>3066</v>
      </c>
      <c r="D968" t="s">
        <v>2993</v>
      </c>
      <c r="E968">
        <v>3894</v>
      </c>
      <c r="F968" t="s">
        <v>2124</v>
      </c>
      <c r="G968" t="s">
        <v>3068</v>
      </c>
      <c r="H968" t="s">
        <v>1886</v>
      </c>
      <c r="I968" t="s">
        <v>12</v>
      </c>
      <c r="J968" t="s">
        <v>31</v>
      </c>
      <c r="K968" t="s">
        <v>360</v>
      </c>
      <c r="L968" t="s">
        <v>3058</v>
      </c>
      <c r="M968" s="93">
        <v>370.5</v>
      </c>
      <c r="N968">
        <v>370.5</v>
      </c>
      <c r="O968" s="94" t="s">
        <v>1440</v>
      </c>
      <c r="P968" s="88" t="s">
        <v>1440</v>
      </c>
      <c r="Q968" t="s">
        <v>1285</v>
      </c>
    </row>
    <row r="969" spans="1:17" x14ac:dyDescent="0.25">
      <c r="A969" t="s">
        <v>2993</v>
      </c>
      <c r="B969" t="s">
        <v>2994</v>
      </c>
      <c r="C969" t="s">
        <v>3066</v>
      </c>
      <c r="D969" t="s">
        <v>2993</v>
      </c>
      <c r="E969">
        <v>3894</v>
      </c>
      <c r="F969" t="s">
        <v>2124</v>
      </c>
      <c r="G969" t="s">
        <v>3069</v>
      </c>
      <c r="H969" t="s">
        <v>1886</v>
      </c>
      <c r="I969" t="s">
        <v>12</v>
      </c>
      <c r="J969" t="s">
        <v>31</v>
      </c>
      <c r="K969" t="s">
        <v>360</v>
      </c>
      <c r="L969" t="s">
        <v>3058</v>
      </c>
      <c r="M969" s="93">
        <v>924.95878378378382</v>
      </c>
      <c r="N969">
        <v>924.95878378378382</v>
      </c>
      <c r="O969" s="94" t="s">
        <v>1440</v>
      </c>
      <c r="P969" s="88" t="s">
        <v>1440</v>
      </c>
      <c r="Q969" t="s">
        <v>1285</v>
      </c>
    </row>
    <row r="970" spans="1:17" x14ac:dyDescent="0.25">
      <c r="A970" t="s">
        <v>2993</v>
      </c>
      <c r="B970" t="s">
        <v>2994</v>
      </c>
      <c r="C970" t="s">
        <v>3066</v>
      </c>
      <c r="D970" t="s">
        <v>2993</v>
      </c>
      <c r="E970">
        <v>3894</v>
      </c>
      <c r="F970" t="s">
        <v>2124</v>
      </c>
      <c r="G970" t="s">
        <v>3070</v>
      </c>
      <c r="H970" t="s">
        <v>1886</v>
      </c>
      <c r="I970" t="s">
        <v>12</v>
      </c>
      <c r="J970" t="s">
        <v>31</v>
      </c>
      <c r="K970" t="s">
        <v>360</v>
      </c>
      <c r="L970" t="s">
        <v>3058</v>
      </c>
      <c r="M970" s="93">
        <v>535.28</v>
      </c>
      <c r="N970">
        <v>535.28</v>
      </c>
      <c r="O970" s="94" t="s">
        <v>1440</v>
      </c>
      <c r="P970" s="88" t="s">
        <v>1440</v>
      </c>
      <c r="Q970" t="s">
        <v>1285</v>
      </c>
    </row>
    <row r="971" spans="1:17" x14ac:dyDescent="0.25">
      <c r="A971" t="s">
        <v>3071</v>
      </c>
      <c r="B971" t="s">
        <v>3072</v>
      </c>
      <c r="C971" t="s">
        <v>3072</v>
      </c>
      <c r="D971" t="s">
        <v>3071</v>
      </c>
      <c r="E971" t="s">
        <v>3073</v>
      </c>
      <c r="F971" t="s">
        <v>3074</v>
      </c>
      <c r="G971" t="s">
        <v>3075</v>
      </c>
      <c r="H971" t="s">
        <v>1886</v>
      </c>
      <c r="I971" t="s">
        <v>503</v>
      </c>
      <c r="J971" t="s">
        <v>12</v>
      </c>
      <c r="K971" t="s">
        <v>369</v>
      </c>
      <c r="L971" t="s">
        <v>3076</v>
      </c>
      <c r="M971" s="93">
        <v>2.61</v>
      </c>
      <c r="N971">
        <v>2.61</v>
      </c>
      <c r="O971" s="94">
        <v>7.4</v>
      </c>
      <c r="P971" s="88">
        <v>24.2</v>
      </c>
      <c r="Q971" t="s">
        <v>1285</v>
      </c>
    </row>
    <row r="972" spans="1:17" x14ac:dyDescent="0.25">
      <c r="A972" t="s">
        <v>3071</v>
      </c>
      <c r="B972" t="s">
        <v>3072</v>
      </c>
      <c r="C972" t="s">
        <v>3072</v>
      </c>
      <c r="D972" t="s">
        <v>3071</v>
      </c>
      <c r="E972" t="s">
        <v>3073</v>
      </c>
      <c r="F972" t="s">
        <v>3074</v>
      </c>
      <c r="G972" t="s">
        <v>3075</v>
      </c>
      <c r="H972" t="s">
        <v>1886</v>
      </c>
      <c r="I972" t="s">
        <v>503</v>
      </c>
      <c r="J972" t="s">
        <v>6</v>
      </c>
      <c r="K972" t="s">
        <v>367</v>
      </c>
      <c r="L972" t="s">
        <v>3077</v>
      </c>
      <c r="M972" s="93">
        <v>2.61</v>
      </c>
      <c r="N972">
        <v>2.61</v>
      </c>
      <c r="O972" s="94">
        <v>5.0599999999999996</v>
      </c>
      <c r="P972" s="88">
        <v>18.29</v>
      </c>
      <c r="Q972" t="s">
        <v>1285</v>
      </c>
    </row>
    <row r="973" spans="1:17" x14ac:dyDescent="0.25">
      <c r="A973" t="s">
        <v>3078</v>
      </c>
      <c r="B973" t="s">
        <v>3079</v>
      </c>
      <c r="C973" t="s">
        <v>3080</v>
      </c>
      <c r="D973" t="s">
        <v>3078</v>
      </c>
      <c r="E973" t="s">
        <v>3081</v>
      </c>
      <c r="F973" t="s">
        <v>3082</v>
      </c>
      <c r="G973" t="s">
        <v>3083</v>
      </c>
      <c r="H973" t="s">
        <v>1886</v>
      </c>
      <c r="I973" t="s">
        <v>503</v>
      </c>
      <c r="J973" t="s">
        <v>6</v>
      </c>
      <c r="K973" t="s">
        <v>367</v>
      </c>
      <c r="L973" t="s">
        <v>3084</v>
      </c>
      <c r="M973" s="93">
        <v>2.2599999999999998</v>
      </c>
      <c r="N973">
        <v>2.2599999999999998</v>
      </c>
      <c r="O973" s="94">
        <v>5.0599999999999996</v>
      </c>
      <c r="P973" s="88">
        <v>18.29</v>
      </c>
      <c r="Q973" t="s">
        <v>1285</v>
      </c>
    </row>
    <row r="974" spans="1:17" x14ac:dyDescent="0.25">
      <c r="A974" t="s">
        <v>3078</v>
      </c>
      <c r="B974" t="s">
        <v>3079</v>
      </c>
      <c r="C974" t="s">
        <v>3080</v>
      </c>
      <c r="D974" t="s">
        <v>3078</v>
      </c>
      <c r="E974" t="s">
        <v>3081</v>
      </c>
      <c r="F974" t="s">
        <v>3082</v>
      </c>
      <c r="G974" t="s">
        <v>3083</v>
      </c>
      <c r="H974" t="s">
        <v>1886</v>
      </c>
      <c r="I974" t="s">
        <v>503</v>
      </c>
      <c r="J974" t="s">
        <v>12</v>
      </c>
      <c r="K974" t="s">
        <v>369</v>
      </c>
      <c r="L974" t="s">
        <v>3085</v>
      </c>
      <c r="M974" s="93">
        <v>2.75</v>
      </c>
      <c r="N974">
        <v>2.75</v>
      </c>
      <c r="O974" s="94">
        <v>7.4</v>
      </c>
      <c r="P974" s="88">
        <v>24.2</v>
      </c>
      <c r="Q974" t="s">
        <v>1285</v>
      </c>
    </row>
    <row r="975" spans="1:17" x14ac:dyDescent="0.25">
      <c r="A975" t="s">
        <v>3078</v>
      </c>
      <c r="B975" t="s">
        <v>3079</v>
      </c>
      <c r="C975" t="s">
        <v>3080</v>
      </c>
      <c r="D975" t="s">
        <v>3078</v>
      </c>
      <c r="E975" t="s">
        <v>3081</v>
      </c>
      <c r="F975" t="s">
        <v>3082</v>
      </c>
      <c r="G975" t="s">
        <v>3083</v>
      </c>
      <c r="H975" t="s">
        <v>1886</v>
      </c>
      <c r="I975" t="s">
        <v>503</v>
      </c>
      <c r="J975" t="s">
        <v>223</v>
      </c>
      <c r="K975" t="s">
        <v>373</v>
      </c>
      <c r="L975" t="s">
        <v>3086</v>
      </c>
      <c r="M975" s="93">
        <v>4.03</v>
      </c>
      <c r="N975">
        <v>4.03</v>
      </c>
      <c r="O975" s="94">
        <v>9.74</v>
      </c>
      <c r="P975" s="88">
        <v>34.67</v>
      </c>
      <c r="Q975" t="s">
        <v>1285</v>
      </c>
    </row>
    <row r="976" spans="1:17" x14ac:dyDescent="0.25">
      <c r="A976" t="s">
        <v>3087</v>
      </c>
      <c r="B976" t="s">
        <v>3088</v>
      </c>
      <c r="C976" t="s">
        <v>3089</v>
      </c>
      <c r="D976" t="s">
        <v>3087</v>
      </c>
      <c r="E976">
        <v>8835</v>
      </c>
      <c r="F976" t="s">
        <v>3090</v>
      </c>
      <c r="G976" t="s">
        <v>1645</v>
      </c>
      <c r="H976" t="s">
        <v>1886</v>
      </c>
      <c r="I976" t="s">
        <v>996</v>
      </c>
      <c r="J976" t="s">
        <v>12</v>
      </c>
      <c r="K976" t="s">
        <v>1672</v>
      </c>
      <c r="L976" t="s">
        <v>3091</v>
      </c>
      <c r="M976" s="93">
        <v>142.74943904263276</v>
      </c>
      <c r="N976">
        <v>142.74943904263276</v>
      </c>
      <c r="O976" s="94" t="s">
        <v>1440</v>
      </c>
      <c r="P976" s="88" t="s">
        <v>1440</v>
      </c>
      <c r="Q976" t="s">
        <v>1285</v>
      </c>
    </row>
    <row r="977" spans="1:17" x14ac:dyDescent="0.25">
      <c r="A977" t="s">
        <v>3087</v>
      </c>
      <c r="B977" t="s">
        <v>3088</v>
      </c>
      <c r="C977" t="s">
        <v>3089</v>
      </c>
      <c r="D977" t="s">
        <v>3087</v>
      </c>
      <c r="E977">
        <v>8835</v>
      </c>
      <c r="F977" t="s">
        <v>2124</v>
      </c>
      <c r="G977" t="s">
        <v>3092</v>
      </c>
      <c r="H977" t="s">
        <v>1886</v>
      </c>
      <c r="I977" t="s">
        <v>996</v>
      </c>
      <c r="J977" t="s">
        <v>12</v>
      </c>
      <c r="K977" t="s">
        <v>1672</v>
      </c>
      <c r="L977" t="s">
        <v>2590</v>
      </c>
      <c r="M977" s="93">
        <v>171.53</v>
      </c>
      <c r="N977">
        <v>171.53</v>
      </c>
      <c r="O977" s="94" t="s">
        <v>1440</v>
      </c>
      <c r="P977" s="88" t="s">
        <v>1440</v>
      </c>
      <c r="Q977" t="s">
        <v>1285</v>
      </c>
    </row>
    <row r="978" spans="1:17" x14ac:dyDescent="0.25">
      <c r="A978" t="s">
        <v>3093</v>
      </c>
      <c r="B978" t="s">
        <v>3094</v>
      </c>
      <c r="C978" t="s">
        <v>3094</v>
      </c>
      <c r="D978" t="s">
        <v>3093</v>
      </c>
      <c r="E978" t="s">
        <v>3095</v>
      </c>
      <c r="F978" t="s">
        <v>2124</v>
      </c>
      <c r="G978" t="s">
        <v>3096</v>
      </c>
      <c r="H978" t="s">
        <v>1886</v>
      </c>
      <c r="I978" t="s">
        <v>180</v>
      </c>
      <c r="J978" t="s">
        <v>1547</v>
      </c>
      <c r="K978" t="s">
        <v>1548</v>
      </c>
      <c r="L978" t="s">
        <v>2127</v>
      </c>
      <c r="M978" s="93">
        <v>43.73</v>
      </c>
      <c r="N978">
        <v>43.73</v>
      </c>
      <c r="O978" s="94" t="s">
        <v>1440</v>
      </c>
      <c r="P978" s="88" t="s">
        <v>1440</v>
      </c>
      <c r="Q978" t="s">
        <v>1285</v>
      </c>
    </row>
    <row r="979" spans="1:17" x14ac:dyDescent="0.25">
      <c r="A979" t="s">
        <v>3093</v>
      </c>
      <c r="B979" t="s">
        <v>3094</v>
      </c>
      <c r="C979" t="s">
        <v>3094</v>
      </c>
      <c r="D979" t="s">
        <v>3093</v>
      </c>
      <c r="E979" t="s">
        <v>3095</v>
      </c>
      <c r="F979" t="s">
        <v>2084</v>
      </c>
      <c r="G979" t="s">
        <v>3097</v>
      </c>
      <c r="H979" t="s">
        <v>1886</v>
      </c>
      <c r="I979" t="s">
        <v>2084</v>
      </c>
      <c r="J979" t="s">
        <v>2086</v>
      </c>
      <c r="K979" t="s">
        <v>2087</v>
      </c>
      <c r="L979" t="s">
        <v>2088</v>
      </c>
      <c r="M979" s="93">
        <v>1751.17</v>
      </c>
      <c r="N979">
        <v>1751.17</v>
      </c>
      <c r="O979" s="94" t="s">
        <v>1440</v>
      </c>
      <c r="P979" s="88" t="s">
        <v>1440</v>
      </c>
      <c r="Q979" t="s">
        <v>1285</v>
      </c>
    </row>
    <row r="980" spans="1:17" x14ac:dyDescent="0.25">
      <c r="A980" t="s">
        <v>3093</v>
      </c>
      <c r="B980" t="s">
        <v>3094</v>
      </c>
      <c r="C980" t="s">
        <v>3094</v>
      </c>
      <c r="D980" t="s">
        <v>3093</v>
      </c>
      <c r="E980" t="s">
        <v>3095</v>
      </c>
      <c r="F980" t="s">
        <v>2084</v>
      </c>
      <c r="G980" t="s">
        <v>3097</v>
      </c>
      <c r="H980" t="s">
        <v>1886</v>
      </c>
      <c r="I980" t="s">
        <v>2084</v>
      </c>
      <c r="J980" t="s">
        <v>2086</v>
      </c>
      <c r="K980" t="s">
        <v>2087</v>
      </c>
      <c r="L980" t="s">
        <v>2088</v>
      </c>
      <c r="M980" s="93">
        <v>1144.33</v>
      </c>
      <c r="N980">
        <v>1144.33</v>
      </c>
      <c r="O980" s="94" t="s">
        <v>1440</v>
      </c>
      <c r="P980" s="88" t="s">
        <v>1440</v>
      </c>
      <c r="Q980" t="s">
        <v>1285</v>
      </c>
    </row>
    <row r="981" spans="1:17" x14ac:dyDescent="0.25">
      <c r="A981" t="s">
        <v>3093</v>
      </c>
      <c r="B981" t="s">
        <v>3094</v>
      </c>
      <c r="C981" t="s">
        <v>3094</v>
      </c>
      <c r="D981" t="s">
        <v>3093</v>
      </c>
      <c r="E981" t="s">
        <v>3095</v>
      </c>
      <c r="F981" t="s">
        <v>2084</v>
      </c>
      <c r="G981" t="s">
        <v>3097</v>
      </c>
      <c r="H981" t="s">
        <v>1886</v>
      </c>
      <c r="I981" t="s">
        <v>2084</v>
      </c>
      <c r="J981" t="s">
        <v>2086</v>
      </c>
      <c r="K981" t="s">
        <v>2087</v>
      </c>
      <c r="L981" t="s">
        <v>2088</v>
      </c>
      <c r="M981" s="93">
        <v>26269.5</v>
      </c>
      <c r="N981">
        <v>26269.5</v>
      </c>
      <c r="O981" s="94" t="s">
        <v>1440</v>
      </c>
      <c r="P981" s="88" t="s">
        <v>1440</v>
      </c>
      <c r="Q981" t="s">
        <v>1285</v>
      </c>
    </row>
    <row r="982" spans="1:17" x14ac:dyDescent="0.25">
      <c r="A982" t="s">
        <v>3093</v>
      </c>
      <c r="B982" t="s">
        <v>3094</v>
      </c>
      <c r="C982" t="s">
        <v>3094</v>
      </c>
      <c r="D982" t="s">
        <v>3093</v>
      </c>
      <c r="E982" t="s">
        <v>3095</v>
      </c>
      <c r="F982" t="s">
        <v>2084</v>
      </c>
      <c r="G982" t="s">
        <v>3097</v>
      </c>
      <c r="H982" t="s">
        <v>1886</v>
      </c>
      <c r="I982" t="s">
        <v>2084</v>
      </c>
      <c r="J982" t="s">
        <v>2086</v>
      </c>
      <c r="K982" t="s">
        <v>2087</v>
      </c>
      <c r="L982" t="s">
        <v>2088</v>
      </c>
      <c r="M982" s="93">
        <v>26953.83</v>
      </c>
      <c r="N982">
        <v>26953.83</v>
      </c>
      <c r="O982" s="94" t="s">
        <v>1440</v>
      </c>
      <c r="P982" s="88" t="s">
        <v>1440</v>
      </c>
      <c r="Q982" t="s">
        <v>1285</v>
      </c>
    </row>
    <row r="983" spans="1:17" x14ac:dyDescent="0.25">
      <c r="A983" t="s">
        <v>3098</v>
      </c>
      <c r="B983" t="s">
        <v>3099</v>
      </c>
      <c r="C983" t="s">
        <v>3100</v>
      </c>
      <c r="D983" t="s">
        <v>3098</v>
      </c>
      <c r="E983" t="s">
        <v>3101</v>
      </c>
      <c r="F983" t="s">
        <v>3102</v>
      </c>
      <c r="G983" t="s">
        <v>3103</v>
      </c>
      <c r="H983" t="s">
        <v>1886</v>
      </c>
      <c r="I983" t="s">
        <v>503</v>
      </c>
      <c r="J983" t="s">
        <v>6</v>
      </c>
      <c r="K983" t="s">
        <v>367</v>
      </c>
      <c r="L983" t="s">
        <v>3104</v>
      </c>
      <c r="M983" s="93">
        <v>2.5</v>
      </c>
      <c r="N983">
        <v>2.5</v>
      </c>
      <c r="O983" s="94">
        <v>5.0599999999999996</v>
      </c>
      <c r="P983" s="88">
        <v>18.29</v>
      </c>
      <c r="Q983" t="s">
        <v>1285</v>
      </c>
    </row>
    <row r="984" spans="1:17" x14ac:dyDescent="0.25">
      <c r="A984" t="s">
        <v>3098</v>
      </c>
      <c r="B984" t="s">
        <v>3099</v>
      </c>
      <c r="C984" t="s">
        <v>3100</v>
      </c>
      <c r="D984" t="s">
        <v>3098</v>
      </c>
      <c r="E984" t="s">
        <v>3101</v>
      </c>
      <c r="F984" t="s">
        <v>3102</v>
      </c>
      <c r="G984" t="s">
        <v>3103</v>
      </c>
      <c r="H984" t="s">
        <v>1886</v>
      </c>
      <c r="I984" t="s">
        <v>503</v>
      </c>
      <c r="J984" t="s">
        <v>12</v>
      </c>
      <c r="K984" t="s">
        <v>369</v>
      </c>
      <c r="L984" t="s">
        <v>3105</v>
      </c>
      <c r="M984" s="93">
        <v>3.08</v>
      </c>
      <c r="N984">
        <v>3.08</v>
      </c>
      <c r="O984" s="94">
        <v>7.4</v>
      </c>
      <c r="P984" s="88">
        <v>24.2</v>
      </c>
      <c r="Q984" t="s">
        <v>1285</v>
      </c>
    </row>
    <row r="985" spans="1:17" x14ac:dyDescent="0.25">
      <c r="A985" t="s">
        <v>3098</v>
      </c>
      <c r="B985" t="s">
        <v>3099</v>
      </c>
      <c r="C985" t="s">
        <v>3100</v>
      </c>
      <c r="D985" t="s">
        <v>3098</v>
      </c>
      <c r="E985" t="s">
        <v>3101</v>
      </c>
      <c r="F985" t="s">
        <v>3102</v>
      </c>
      <c r="G985" t="s">
        <v>3103</v>
      </c>
      <c r="H985" t="s">
        <v>1886</v>
      </c>
      <c r="I985" t="s">
        <v>503</v>
      </c>
      <c r="J985" t="s">
        <v>180</v>
      </c>
      <c r="K985" t="s">
        <v>372</v>
      </c>
      <c r="L985" t="s">
        <v>3106</v>
      </c>
      <c r="M985" s="93">
        <v>5.73</v>
      </c>
      <c r="N985">
        <v>5.73</v>
      </c>
      <c r="O985" s="94">
        <v>13.42</v>
      </c>
      <c r="P985" s="88">
        <v>48.02</v>
      </c>
      <c r="Q985" t="s">
        <v>1285</v>
      </c>
    </row>
    <row r="986" spans="1:17" x14ac:dyDescent="0.25">
      <c r="A986" t="s">
        <v>3098</v>
      </c>
      <c r="B986" t="s">
        <v>3099</v>
      </c>
      <c r="C986" t="s">
        <v>3100</v>
      </c>
      <c r="D986" t="s">
        <v>3098</v>
      </c>
      <c r="E986" t="s">
        <v>3101</v>
      </c>
      <c r="F986" t="s">
        <v>3107</v>
      </c>
      <c r="G986" t="s">
        <v>3108</v>
      </c>
      <c r="H986" t="s">
        <v>1886</v>
      </c>
      <c r="I986" t="s">
        <v>503</v>
      </c>
      <c r="J986" t="s">
        <v>6</v>
      </c>
      <c r="K986" t="s">
        <v>367</v>
      </c>
      <c r="L986" t="s">
        <v>3109</v>
      </c>
      <c r="M986" s="93">
        <v>2.5</v>
      </c>
      <c r="N986">
        <v>2.5</v>
      </c>
      <c r="O986" s="94">
        <v>5.0599999999999996</v>
      </c>
      <c r="P986" s="88">
        <v>18.29</v>
      </c>
      <c r="Q986" t="s">
        <v>1285</v>
      </c>
    </row>
    <row r="987" spans="1:17" x14ac:dyDescent="0.25">
      <c r="A987" t="s">
        <v>3098</v>
      </c>
      <c r="B987" t="s">
        <v>3099</v>
      </c>
      <c r="C987" t="s">
        <v>3100</v>
      </c>
      <c r="D987" t="s">
        <v>3098</v>
      </c>
      <c r="E987" t="s">
        <v>3101</v>
      </c>
      <c r="F987" t="s">
        <v>3107</v>
      </c>
      <c r="G987" t="s">
        <v>3108</v>
      </c>
      <c r="H987" t="s">
        <v>1886</v>
      </c>
      <c r="I987" t="s">
        <v>503</v>
      </c>
      <c r="J987" t="s">
        <v>12</v>
      </c>
      <c r="K987" t="s">
        <v>369</v>
      </c>
      <c r="L987" t="s">
        <v>3110</v>
      </c>
      <c r="M987" s="93">
        <v>3.08</v>
      </c>
      <c r="N987">
        <v>3.08</v>
      </c>
      <c r="O987" s="94">
        <v>7.4</v>
      </c>
      <c r="P987" s="88">
        <v>24.2</v>
      </c>
      <c r="Q987" t="s">
        <v>1285</v>
      </c>
    </row>
    <row r="988" spans="1:17" x14ac:dyDescent="0.25">
      <c r="A988" t="s">
        <v>3098</v>
      </c>
      <c r="B988" t="s">
        <v>3099</v>
      </c>
      <c r="C988" t="s">
        <v>3100</v>
      </c>
      <c r="D988" t="s">
        <v>3098</v>
      </c>
      <c r="E988" t="s">
        <v>3101</v>
      </c>
      <c r="F988" t="s">
        <v>3107</v>
      </c>
      <c r="G988" t="s">
        <v>3108</v>
      </c>
      <c r="H988" t="s">
        <v>1886</v>
      </c>
      <c r="I988" t="s">
        <v>180</v>
      </c>
      <c r="J988" t="s">
        <v>1547</v>
      </c>
      <c r="K988" t="s">
        <v>1548</v>
      </c>
      <c r="L988" t="s">
        <v>3111</v>
      </c>
      <c r="M988" s="93">
        <v>0.25</v>
      </c>
      <c r="N988">
        <v>0.25</v>
      </c>
      <c r="O988" s="94" t="s">
        <v>1440</v>
      </c>
      <c r="P988" s="88" t="s">
        <v>1440</v>
      </c>
      <c r="Q988" t="s">
        <v>1285</v>
      </c>
    </row>
    <row r="989" spans="1:17" x14ac:dyDescent="0.25">
      <c r="A989" t="s">
        <v>3112</v>
      </c>
      <c r="B989" t="s">
        <v>3113</v>
      </c>
      <c r="C989" t="s">
        <v>3114</v>
      </c>
      <c r="D989" t="s">
        <v>3112</v>
      </c>
      <c r="E989" t="s">
        <v>3115</v>
      </c>
      <c r="F989" t="s">
        <v>3116</v>
      </c>
      <c r="G989" t="s">
        <v>3117</v>
      </c>
      <c r="H989" t="s">
        <v>1886</v>
      </c>
      <c r="I989" t="s">
        <v>503</v>
      </c>
      <c r="J989" t="s">
        <v>12</v>
      </c>
      <c r="K989" t="s">
        <v>369</v>
      </c>
      <c r="L989" t="s">
        <v>3118</v>
      </c>
      <c r="M989" s="93">
        <v>3.19</v>
      </c>
      <c r="N989">
        <v>3.19</v>
      </c>
      <c r="O989" s="94">
        <v>7.4</v>
      </c>
      <c r="P989" s="88">
        <v>24.2</v>
      </c>
      <c r="Q989" t="s">
        <v>1285</v>
      </c>
    </row>
    <row r="990" spans="1:17" x14ac:dyDescent="0.25">
      <c r="A990" t="s">
        <v>3112</v>
      </c>
      <c r="B990" t="s">
        <v>3113</v>
      </c>
      <c r="C990" t="s">
        <v>3114</v>
      </c>
      <c r="D990" t="s">
        <v>3112</v>
      </c>
      <c r="E990" t="s">
        <v>3115</v>
      </c>
      <c r="F990" t="s">
        <v>3116</v>
      </c>
      <c r="G990" t="s">
        <v>3117</v>
      </c>
      <c r="H990" t="s">
        <v>1886</v>
      </c>
      <c r="I990" t="s">
        <v>503</v>
      </c>
      <c r="J990" t="s">
        <v>6</v>
      </c>
      <c r="K990" t="s">
        <v>367</v>
      </c>
      <c r="L990" t="s">
        <v>3119</v>
      </c>
      <c r="M990" s="93">
        <v>2.29</v>
      </c>
      <c r="N990">
        <v>2.29</v>
      </c>
      <c r="O990" s="94">
        <v>5.0599999999999996</v>
      </c>
      <c r="P990" s="88">
        <v>18.29</v>
      </c>
      <c r="Q990" t="s">
        <v>1285</v>
      </c>
    </row>
    <row r="991" spans="1:17" x14ac:dyDescent="0.25">
      <c r="A991" t="s">
        <v>3120</v>
      </c>
      <c r="B991" t="s">
        <v>3121</v>
      </c>
      <c r="C991" t="s">
        <v>3122</v>
      </c>
      <c r="D991" t="s">
        <v>3120</v>
      </c>
      <c r="E991">
        <v>8976</v>
      </c>
      <c r="F991">
        <v>89763</v>
      </c>
      <c r="G991" t="s">
        <v>3123</v>
      </c>
      <c r="H991" t="s">
        <v>1886</v>
      </c>
      <c r="I991" t="s">
        <v>503</v>
      </c>
      <c r="J991" t="s">
        <v>6</v>
      </c>
      <c r="K991" t="s">
        <v>367</v>
      </c>
      <c r="L991" t="s">
        <v>3124</v>
      </c>
      <c r="M991" s="93">
        <v>2.8</v>
      </c>
      <c r="N991">
        <v>2.8</v>
      </c>
      <c r="O991" s="94">
        <v>5.0599999999999996</v>
      </c>
      <c r="P991" s="88">
        <v>18.29</v>
      </c>
      <c r="Q991" t="s">
        <v>1285</v>
      </c>
    </row>
    <row r="992" spans="1:17" x14ac:dyDescent="0.25">
      <c r="A992" t="s">
        <v>3120</v>
      </c>
      <c r="B992" t="s">
        <v>3121</v>
      </c>
      <c r="C992" t="s">
        <v>3122</v>
      </c>
      <c r="D992" t="s">
        <v>3120</v>
      </c>
      <c r="E992">
        <v>8976</v>
      </c>
      <c r="F992">
        <v>89763</v>
      </c>
      <c r="G992" t="s">
        <v>3123</v>
      </c>
      <c r="H992" t="s">
        <v>1886</v>
      </c>
      <c r="I992" t="s">
        <v>503</v>
      </c>
      <c r="J992" t="s">
        <v>12</v>
      </c>
      <c r="K992" t="s">
        <v>369</v>
      </c>
      <c r="L992" t="s">
        <v>3125</v>
      </c>
      <c r="M992" s="93">
        <v>3.64</v>
      </c>
      <c r="N992">
        <v>3.64</v>
      </c>
      <c r="O992" s="94">
        <v>7.4</v>
      </c>
      <c r="P992" s="88">
        <v>24.2</v>
      </c>
      <c r="Q992" t="s">
        <v>1285</v>
      </c>
    </row>
    <row r="993" spans="1:17" x14ac:dyDescent="0.25">
      <c r="A993" t="s">
        <v>3120</v>
      </c>
      <c r="B993" t="s">
        <v>3121</v>
      </c>
      <c r="C993" t="s">
        <v>3122</v>
      </c>
      <c r="D993" t="s">
        <v>3120</v>
      </c>
      <c r="E993">
        <v>8976</v>
      </c>
      <c r="F993">
        <v>89763</v>
      </c>
      <c r="G993" t="s">
        <v>3123</v>
      </c>
      <c r="H993" t="s">
        <v>1886</v>
      </c>
      <c r="I993" t="s">
        <v>503</v>
      </c>
      <c r="J993" t="s">
        <v>180</v>
      </c>
      <c r="K993" t="s">
        <v>372</v>
      </c>
      <c r="L993" t="s">
        <v>3126</v>
      </c>
      <c r="M993" s="93">
        <v>8.5</v>
      </c>
      <c r="N993">
        <v>8.5</v>
      </c>
      <c r="O993" s="94">
        <v>13.42</v>
      </c>
      <c r="P993" s="88">
        <v>48.02</v>
      </c>
      <c r="Q993" t="s">
        <v>1285</v>
      </c>
    </row>
    <row r="994" spans="1:17" x14ac:dyDescent="0.25">
      <c r="A994" t="s">
        <v>3120</v>
      </c>
      <c r="B994" t="s">
        <v>3121</v>
      </c>
      <c r="C994" t="s">
        <v>3122</v>
      </c>
      <c r="D994" t="s">
        <v>3120</v>
      </c>
      <c r="E994">
        <v>8976</v>
      </c>
      <c r="F994">
        <v>89763</v>
      </c>
      <c r="G994" t="s">
        <v>3123</v>
      </c>
      <c r="H994" t="s">
        <v>1886</v>
      </c>
      <c r="I994" t="s">
        <v>503</v>
      </c>
      <c r="J994" t="s">
        <v>223</v>
      </c>
      <c r="K994" t="s">
        <v>373</v>
      </c>
      <c r="L994" t="s">
        <v>3127</v>
      </c>
      <c r="M994" s="93">
        <v>7.13</v>
      </c>
      <c r="N994">
        <v>7.13</v>
      </c>
      <c r="O994" s="94">
        <v>9.74</v>
      </c>
      <c r="P994" s="88">
        <v>34.67</v>
      </c>
      <c r="Q994" t="s">
        <v>1285</v>
      </c>
    </row>
    <row r="995" spans="1:17" x14ac:dyDescent="0.25">
      <c r="A995" t="s">
        <v>3120</v>
      </c>
      <c r="B995" t="s">
        <v>3121</v>
      </c>
      <c r="C995" t="s">
        <v>3122</v>
      </c>
      <c r="D995" t="s">
        <v>3120</v>
      </c>
      <c r="E995">
        <v>8976</v>
      </c>
      <c r="F995">
        <v>89763</v>
      </c>
      <c r="G995" t="s">
        <v>3123</v>
      </c>
      <c r="H995" t="s">
        <v>1886</v>
      </c>
      <c r="I995" t="s">
        <v>180</v>
      </c>
      <c r="J995" t="s">
        <v>1009</v>
      </c>
      <c r="K995" t="s">
        <v>2012</v>
      </c>
      <c r="L995" t="s">
        <v>3128</v>
      </c>
      <c r="M995" s="93">
        <v>144.25</v>
      </c>
      <c r="N995">
        <v>144.25</v>
      </c>
      <c r="O995" s="94" t="s">
        <v>1440</v>
      </c>
      <c r="P995" s="88" t="s">
        <v>1440</v>
      </c>
      <c r="Q995" t="s">
        <v>1285</v>
      </c>
    </row>
    <row r="996" spans="1:17" x14ac:dyDescent="0.25">
      <c r="A996" t="s">
        <v>3120</v>
      </c>
      <c r="B996" t="s">
        <v>3121</v>
      </c>
      <c r="C996" t="s">
        <v>3122</v>
      </c>
      <c r="D996" t="s">
        <v>3120</v>
      </c>
      <c r="E996">
        <v>8976</v>
      </c>
      <c r="F996">
        <v>89763</v>
      </c>
      <c r="G996" t="s">
        <v>3123</v>
      </c>
      <c r="H996" t="s">
        <v>1886</v>
      </c>
      <c r="I996" t="s">
        <v>996</v>
      </c>
      <c r="J996" t="s">
        <v>12</v>
      </c>
      <c r="K996" t="s">
        <v>1672</v>
      </c>
      <c r="L996" t="s">
        <v>3129</v>
      </c>
      <c r="M996" s="93">
        <v>144.25</v>
      </c>
      <c r="N996">
        <v>144.25</v>
      </c>
      <c r="O996" s="94" t="s">
        <v>1440</v>
      </c>
      <c r="P996" s="88" t="s">
        <v>1440</v>
      </c>
      <c r="Q996" t="s">
        <v>1285</v>
      </c>
    </row>
    <row r="997" spans="1:17" x14ac:dyDescent="0.25">
      <c r="A997" t="s">
        <v>3120</v>
      </c>
      <c r="B997" t="s">
        <v>3121</v>
      </c>
      <c r="C997" t="s">
        <v>3122</v>
      </c>
      <c r="D997" t="s">
        <v>3120</v>
      </c>
      <c r="E997">
        <v>8976</v>
      </c>
      <c r="F997">
        <v>89764</v>
      </c>
      <c r="G997" t="s">
        <v>3130</v>
      </c>
      <c r="H997" t="s">
        <v>1886</v>
      </c>
      <c r="I997" t="s">
        <v>503</v>
      </c>
      <c r="J997" t="s">
        <v>6</v>
      </c>
      <c r="K997" t="s">
        <v>367</v>
      </c>
      <c r="L997" t="s">
        <v>3131</v>
      </c>
      <c r="M997" s="93">
        <v>2.81</v>
      </c>
      <c r="N997">
        <v>2.81</v>
      </c>
      <c r="O997" s="94">
        <v>5.0599999999999996</v>
      </c>
      <c r="P997" s="88">
        <v>18.29</v>
      </c>
      <c r="Q997" t="s">
        <v>1285</v>
      </c>
    </row>
    <row r="998" spans="1:17" x14ac:dyDescent="0.25">
      <c r="A998" t="s">
        <v>3120</v>
      </c>
      <c r="B998" t="s">
        <v>3121</v>
      </c>
      <c r="C998" t="s">
        <v>3122</v>
      </c>
      <c r="D998" t="s">
        <v>3120</v>
      </c>
      <c r="E998">
        <v>8976</v>
      </c>
      <c r="F998">
        <v>89764</v>
      </c>
      <c r="G998" t="s">
        <v>3130</v>
      </c>
      <c r="H998" t="s">
        <v>1886</v>
      </c>
      <c r="I998" t="s">
        <v>503</v>
      </c>
      <c r="J998" t="s">
        <v>12</v>
      </c>
      <c r="K998" t="s">
        <v>369</v>
      </c>
      <c r="L998" t="s">
        <v>3132</v>
      </c>
      <c r="M998" s="93">
        <v>3.65</v>
      </c>
      <c r="N998">
        <v>3.65</v>
      </c>
      <c r="O998" s="94">
        <v>7.4</v>
      </c>
      <c r="P998" s="88">
        <v>24.2</v>
      </c>
      <c r="Q998" t="s">
        <v>1285</v>
      </c>
    </row>
    <row r="999" spans="1:17" x14ac:dyDescent="0.25">
      <c r="A999" t="s">
        <v>3120</v>
      </c>
      <c r="B999" t="s">
        <v>3121</v>
      </c>
      <c r="C999" t="s">
        <v>3122</v>
      </c>
      <c r="D999" t="s">
        <v>3120</v>
      </c>
      <c r="E999">
        <v>8976</v>
      </c>
      <c r="F999">
        <v>89764</v>
      </c>
      <c r="G999" t="s">
        <v>3130</v>
      </c>
      <c r="H999" t="s">
        <v>1886</v>
      </c>
      <c r="I999" t="s">
        <v>503</v>
      </c>
      <c r="J999" t="s">
        <v>180</v>
      </c>
      <c r="K999" t="s">
        <v>372</v>
      </c>
      <c r="L999" t="s">
        <v>3133</v>
      </c>
      <c r="M999" s="93">
        <v>8.5299999999999994</v>
      </c>
      <c r="N999">
        <v>8.5299999999999994</v>
      </c>
      <c r="O999" s="94">
        <v>13.42</v>
      </c>
      <c r="P999" s="88">
        <v>48.02</v>
      </c>
      <c r="Q999" t="s">
        <v>1285</v>
      </c>
    </row>
    <row r="1000" spans="1:17" x14ac:dyDescent="0.25">
      <c r="A1000" t="s">
        <v>3120</v>
      </c>
      <c r="B1000" t="s">
        <v>3121</v>
      </c>
      <c r="C1000" t="s">
        <v>3122</v>
      </c>
      <c r="D1000" t="s">
        <v>3120</v>
      </c>
      <c r="E1000">
        <v>8976</v>
      </c>
      <c r="F1000">
        <v>89764</v>
      </c>
      <c r="G1000" t="s">
        <v>3130</v>
      </c>
      <c r="H1000" t="s">
        <v>1886</v>
      </c>
      <c r="I1000" t="s">
        <v>503</v>
      </c>
      <c r="J1000" t="s">
        <v>223</v>
      </c>
      <c r="K1000" t="s">
        <v>373</v>
      </c>
      <c r="L1000" t="s">
        <v>3134</v>
      </c>
      <c r="M1000" s="93">
        <v>7.16</v>
      </c>
      <c r="N1000">
        <v>7.16</v>
      </c>
      <c r="O1000" s="94">
        <v>9.74</v>
      </c>
      <c r="P1000" s="88">
        <v>34.67</v>
      </c>
      <c r="Q1000" t="s">
        <v>1285</v>
      </c>
    </row>
    <row r="1001" spans="1:17" x14ac:dyDescent="0.25">
      <c r="A1001" t="s">
        <v>3120</v>
      </c>
      <c r="B1001" t="s">
        <v>3121</v>
      </c>
      <c r="C1001" t="s">
        <v>3122</v>
      </c>
      <c r="D1001" t="s">
        <v>3120</v>
      </c>
      <c r="E1001">
        <v>8976</v>
      </c>
      <c r="F1001">
        <v>89764</v>
      </c>
      <c r="G1001" t="s">
        <v>3130</v>
      </c>
      <c r="H1001" t="s">
        <v>1886</v>
      </c>
      <c r="I1001" t="s">
        <v>996</v>
      </c>
      <c r="J1001" t="s">
        <v>12</v>
      </c>
      <c r="K1001" t="s">
        <v>1672</v>
      </c>
      <c r="L1001" t="s">
        <v>3135</v>
      </c>
      <c r="M1001" s="93">
        <v>144.25</v>
      </c>
      <c r="N1001">
        <v>144.25</v>
      </c>
      <c r="O1001" s="94" t="s">
        <v>1440</v>
      </c>
      <c r="P1001" s="88" t="s">
        <v>1440</v>
      </c>
      <c r="Q1001" t="s">
        <v>1285</v>
      </c>
    </row>
    <row r="1002" spans="1:17" x14ac:dyDescent="0.25">
      <c r="A1002" t="s">
        <v>3120</v>
      </c>
      <c r="B1002" t="s">
        <v>3121</v>
      </c>
      <c r="C1002" t="s">
        <v>3122</v>
      </c>
      <c r="D1002" t="s">
        <v>3120</v>
      </c>
      <c r="E1002">
        <v>8976</v>
      </c>
      <c r="F1002" t="s">
        <v>3136</v>
      </c>
      <c r="G1002" t="s">
        <v>3137</v>
      </c>
      <c r="H1002" t="s">
        <v>1886</v>
      </c>
      <c r="I1002" t="s">
        <v>503</v>
      </c>
      <c r="J1002" t="s">
        <v>6</v>
      </c>
      <c r="K1002" t="s">
        <v>367</v>
      </c>
      <c r="L1002" t="s">
        <v>3138</v>
      </c>
      <c r="M1002" s="93">
        <v>2.93</v>
      </c>
      <c r="N1002">
        <v>2.93</v>
      </c>
      <c r="O1002" s="94">
        <v>5.0599999999999996</v>
      </c>
      <c r="P1002" s="88">
        <v>18.29</v>
      </c>
      <c r="Q1002" t="s">
        <v>1285</v>
      </c>
    </row>
    <row r="1003" spans="1:17" x14ac:dyDescent="0.25">
      <c r="A1003" t="s">
        <v>3120</v>
      </c>
      <c r="B1003" t="s">
        <v>3121</v>
      </c>
      <c r="C1003" t="s">
        <v>3122</v>
      </c>
      <c r="D1003" t="s">
        <v>3120</v>
      </c>
      <c r="E1003">
        <v>8976</v>
      </c>
      <c r="F1003" t="s">
        <v>3136</v>
      </c>
      <c r="G1003" t="s">
        <v>3137</v>
      </c>
      <c r="H1003" t="s">
        <v>1886</v>
      </c>
      <c r="I1003" t="s">
        <v>503</v>
      </c>
      <c r="J1003" t="s">
        <v>12</v>
      </c>
      <c r="K1003" t="s">
        <v>369</v>
      </c>
      <c r="L1003" t="s">
        <v>3139</v>
      </c>
      <c r="M1003" s="93">
        <v>3.8</v>
      </c>
      <c r="N1003">
        <v>3.8</v>
      </c>
      <c r="O1003" s="94">
        <v>7.4</v>
      </c>
      <c r="P1003" s="88">
        <v>24.2</v>
      </c>
      <c r="Q1003" t="s">
        <v>1285</v>
      </c>
    </row>
    <row r="1004" spans="1:17" x14ac:dyDescent="0.25">
      <c r="A1004" t="s">
        <v>3120</v>
      </c>
      <c r="B1004" t="s">
        <v>3121</v>
      </c>
      <c r="C1004" t="s">
        <v>3122</v>
      </c>
      <c r="D1004" t="s">
        <v>3120</v>
      </c>
      <c r="E1004">
        <v>8976</v>
      </c>
      <c r="F1004" t="s">
        <v>3136</v>
      </c>
      <c r="G1004" t="s">
        <v>3137</v>
      </c>
      <c r="H1004" t="s">
        <v>1886</v>
      </c>
      <c r="I1004" t="s">
        <v>503</v>
      </c>
      <c r="J1004" t="s">
        <v>180</v>
      </c>
      <c r="K1004" t="s">
        <v>372</v>
      </c>
      <c r="L1004" t="s">
        <v>3140</v>
      </c>
      <c r="M1004" s="93">
        <v>8.89</v>
      </c>
      <c r="N1004">
        <v>8.89</v>
      </c>
      <c r="O1004" s="94">
        <v>13.42</v>
      </c>
      <c r="P1004" s="88">
        <v>48.02</v>
      </c>
      <c r="Q1004" t="s">
        <v>1285</v>
      </c>
    </row>
    <row r="1005" spans="1:17" x14ac:dyDescent="0.25">
      <c r="A1005" t="s">
        <v>3120</v>
      </c>
      <c r="B1005" t="s">
        <v>3121</v>
      </c>
      <c r="C1005" t="s">
        <v>3122</v>
      </c>
      <c r="D1005" t="s">
        <v>3120</v>
      </c>
      <c r="E1005">
        <v>8976</v>
      </c>
      <c r="F1005" t="s">
        <v>3136</v>
      </c>
      <c r="G1005" t="s">
        <v>3137</v>
      </c>
      <c r="H1005" t="s">
        <v>1886</v>
      </c>
      <c r="I1005" t="s">
        <v>503</v>
      </c>
      <c r="J1005" t="s">
        <v>223</v>
      </c>
      <c r="K1005" t="s">
        <v>373</v>
      </c>
      <c r="L1005" t="s">
        <v>3141</v>
      </c>
      <c r="M1005" s="93">
        <v>7.46</v>
      </c>
      <c r="N1005">
        <v>7.46</v>
      </c>
      <c r="O1005" s="94">
        <v>9.74</v>
      </c>
      <c r="P1005" s="88">
        <v>34.67</v>
      </c>
      <c r="Q1005" t="s">
        <v>1285</v>
      </c>
    </row>
    <row r="1006" spans="1:17" x14ac:dyDescent="0.25">
      <c r="A1006" t="s">
        <v>3120</v>
      </c>
      <c r="B1006" t="s">
        <v>3121</v>
      </c>
      <c r="C1006" t="s">
        <v>3122</v>
      </c>
      <c r="D1006" t="s">
        <v>3120</v>
      </c>
      <c r="E1006">
        <v>8976</v>
      </c>
      <c r="F1006" t="s">
        <v>3136</v>
      </c>
      <c r="G1006" t="s">
        <v>3137</v>
      </c>
      <c r="H1006" t="s">
        <v>1886</v>
      </c>
      <c r="I1006" t="s">
        <v>180</v>
      </c>
      <c r="J1006" t="s">
        <v>1009</v>
      </c>
      <c r="K1006" t="s">
        <v>2012</v>
      </c>
      <c r="L1006" t="s">
        <v>3142</v>
      </c>
      <c r="M1006" s="93">
        <v>169.84</v>
      </c>
      <c r="N1006">
        <v>169.84</v>
      </c>
      <c r="O1006" s="94" t="s">
        <v>1440</v>
      </c>
      <c r="P1006" s="88" t="s">
        <v>1440</v>
      </c>
      <c r="Q1006" t="s">
        <v>1285</v>
      </c>
    </row>
    <row r="1007" spans="1:17" x14ac:dyDescent="0.25">
      <c r="A1007" t="s">
        <v>3120</v>
      </c>
      <c r="B1007" t="s">
        <v>3121</v>
      </c>
      <c r="C1007" t="s">
        <v>3122</v>
      </c>
      <c r="D1007" t="s">
        <v>3120</v>
      </c>
      <c r="E1007">
        <v>8976</v>
      </c>
      <c r="F1007" t="s">
        <v>3136</v>
      </c>
      <c r="G1007" t="s">
        <v>3137</v>
      </c>
      <c r="H1007" t="s">
        <v>1886</v>
      </c>
      <c r="I1007" t="s">
        <v>996</v>
      </c>
      <c r="J1007" t="s">
        <v>12</v>
      </c>
      <c r="K1007" t="s">
        <v>1672</v>
      </c>
      <c r="L1007" t="s">
        <v>3143</v>
      </c>
      <c r="M1007" s="93">
        <v>150.26</v>
      </c>
      <c r="N1007">
        <v>150.26</v>
      </c>
      <c r="O1007" s="94" t="s">
        <v>1440</v>
      </c>
      <c r="P1007" s="88" t="s">
        <v>1440</v>
      </c>
      <c r="Q1007" t="s">
        <v>1285</v>
      </c>
    </row>
    <row r="1008" spans="1:17" x14ac:dyDescent="0.25">
      <c r="A1008" t="s">
        <v>3120</v>
      </c>
      <c r="B1008" t="s">
        <v>3121</v>
      </c>
      <c r="C1008" t="s">
        <v>3122</v>
      </c>
      <c r="D1008" t="s">
        <v>3120</v>
      </c>
      <c r="E1008">
        <v>8900</v>
      </c>
      <c r="F1008">
        <v>89007</v>
      </c>
      <c r="G1008" t="s">
        <v>3144</v>
      </c>
      <c r="H1008" t="s">
        <v>1886</v>
      </c>
      <c r="I1008" t="s">
        <v>503</v>
      </c>
      <c r="J1008" t="s">
        <v>6</v>
      </c>
      <c r="K1008" t="s">
        <v>367</v>
      </c>
      <c r="L1008" t="s">
        <v>3145</v>
      </c>
      <c r="M1008" s="93">
        <v>2.81</v>
      </c>
      <c r="N1008">
        <v>2.81</v>
      </c>
      <c r="O1008" s="94">
        <v>5.0599999999999996</v>
      </c>
      <c r="P1008" s="88">
        <v>18.29</v>
      </c>
      <c r="Q1008" t="s">
        <v>1285</v>
      </c>
    </row>
    <row r="1009" spans="1:17" x14ac:dyDescent="0.25">
      <c r="A1009" t="s">
        <v>3120</v>
      </c>
      <c r="B1009" t="s">
        <v>3121</v>
      </c>
      <c r="C1009" t="s">
        <v>3122</v>
      </c>
      <c r="D1009" t="s">
        <v>3120</v>
      </c>
      <c r="E1009">
        <v>8900</v>
      </c>
      <c r="F1009">
        <v>89007</v>
      </c>
      <c r="G1009" t="s">
        <v>3144</v>
      </c>
      <c r="H1009" t="s">
        <v>1886</v>
      </c>
      <c r="I1009" t="s">
        <v>503</v>
      </c>
      <c r="J1009" t="s">
        <v>12</v>
      </c>
      <c r="K1009" t="s">
        <v>369</v>
      </c>
      <c r="L1009" t="s">
        <v>3146</v>
      </c>
      <c r="M1009" s="93">
        <v>3.65</v>
      </c>
      <c r="N1009">
        <v>3.65</v>
      </c>
      <c r="O1009" s="94">
        <v>7.4</v>
      </c>
      <c r="P1009" s="88">
        <v>24.2</v>
      </c>
      <c r="Q1009" t="s">
        <v>1285</v>
      </c>
    </row>
    <row r="1010" spans="1:17" x14ac:dyDescent="0.25">
      <c r="A1010" t="s">
        <v>3120</v>
      </c>
      <c r="B1010" t="s">
        <v>3121</v>
      </c>
      <c r="C1010" t="s">
        <v>3122</v>
      </c>
      <c r="D1010" t="s">
        <v>3120</v>
      </c>
      <c r="E1010">
        <v>8900</v>
      </c>
      <c r="F1010">
        <v>89007</v>
      </c>
      <c r="G1010" t="s">
        <v>3144</v>
      </c>
      <c r="H1010" t="s">
        <v>1886</v>
      </c>
      <c r="I1010" t="s">
        <v>503</v>
      </c>
      <c r="J1010" t="s">
        <v>223</v>
      </c>
      <c r="K1010" t="s">
        <v>373</v>
      </c>
      <c r="L1010" t="s">
        <v>3147</v>
      </c>
      <c r="M1010" s="93">
        <v>7.16</v>
      </c>
      <c r="N1010">
        <v>7.16</v>
      </c>
      <c r="O1010" s="94">
        <v>9.74</v>
      </c>
      <c r="P1010" s="88">
        <v>34.67</v>
      </c>
      <c r="Q1010" t="s">
        <v>1285</v>
      </c>
    </row>
    <row r="1011" spans="1:17" x14ac:dyDescent="0.25">
      <c r="A1011" t="s">
        <v>3120</v>
      </c>
      <c r="B1011" t="s">
        <v>3121</v>
      </c>
      <c r="C1011" t="s">
        <v>3122</v>
      </c>
      <c r="D1011" t="s">
        <v>3120</v>
      </c>
      <c r="E1011">
        <v>8900</v>
      </c>
      <c r="F1011">
        <v>89007</v>
      </c>
      <c r="G1011" t="s">
        <v>3144</v>
      </c>
      <c r="H1011" t="s">
        <v>1886</v>
      </c>
      <c r="I1011" t="s">
        <v>180</v>
      </c>
      <c r="J1011" t="s">
        <v>1547</v>
      </c>
      <c r="K1011" t="s">
        <v>1548</v>
      </c>
      <c r="L1011" t="s">
        <v>3148</v>
      </c>
      <c r="M1011" s="93">
        <v>174.06</v>
      </c>
      <c r="N1011">
        <v>174.06</v>
      </c>
      <c r="O1011" s="94" t="s">
        <v>1440</v>
      </c>
      <c r="P1011" s="88" t="s">
        <v>1440</v>
      </c>
      <c r="Q1011" t="s">
        <v>1285</v>
      </c>
    </row>
    <row r="1012" spans="1:17" x14ac:dyDescent="0.25">
      <c r="A1012" t="s">
        <v>3120</v>
      </c>
      <c r="B1012" t="s">
        <v>3121</v>
      </c>
      <c r="C1012" t="s">
        <v>3122</v>
      </c>
      <c r="D1012" t="s">
        <v>3120</v>
      </c>
      <c r="E1012">
        <v>8900</v>
      </c>
      <c r="F1012">
        <v>89007</v>
      </c>
      <c r="G1012" t="s">
        <v>3144</v>
      </c>
      <c r="H1012" t="s">
        <v>1886</v>
      </c>
      <c r="I1012" t="s">
        <v>996</v>
      </c>
      <c r="J1012" t="s">
        <v>12</v>
      </c>
      <c r="K1012" t="s">
        <v>1672</v>
      </c>
      <c r="L1012" t="s">
        <v>3149</v>
      </c>
      <c r="M1012" s="93">
        <v>144.22</v>
      </c>
      <c r="N1012">
        <v>144.22</v>
      </c>
      <c r="O1012" s="94" t="s">
        <v>1440</v>
      </c>
      <c r="P1012" s="88" t="s">
        <v>1440</v>
      </c>
      <c r="Q1012" t="s">
        <v>1285</v>
      </c>
    </row>
    <row r="1013" spans="1:17" x14ac:dyDescent="0.25">
      <c r="A1013" t="s">
        <v>1440</v>
      </c>
      <c r="B1013" t="s">
        <v>1440</v>
      </c>
      <c r="C1013" t="s">
        <v>1440</v>
      </c>
      <c r="D1013" t="s">
        <v>1440</v>
      </c>
      <c r="E1013" t="s">
        <v>1440</v>
      </c>
      <c r="F1013" t="s">
        <v>1440</v>
      </c>
      <c r="G1013" t="s">
        <v>1440</v>
      </c>
      <c r="H1013" t="s">
        <v>1440</v>
      </c>
      <c r="I1013" t="s">
        <v>1440</v>
      </c>
      <c r="J1013" t="s">
        <v>1440</v>
      </c>
      <c r="K1013" t="s">
        <v>3150</v>
      </c>
      <c r="L1013" t="s">
        <v>1440</v>
      </c>
      <c r="M1013" s="93" t="s">
        <v>1440</v>
      </c>
      <c r="N1013" t="s">
        <v>1440</v>
      </c>
      <c r="O1013" s="94" t="s">
        <v>1440</v>
      </c>
      <c r="P1013" s="88" t="s">
        <v>1440</v>
      </c>
      <c r="Q1013" t="s">
        <v>1440</v>
      </c>
    </row>
    <row r="1014" spans="1:17" x14ac:dyDescent="0.25">
      <c r="A1014" t="s">
        <v>1440</v>
      </c>
      <c r="B1014" t="s">
        <v>1440</v>
      </c>
      <c r="C1014" t="s">
        <v>1440</v>
      </c>
      <c r="D1014" t="s">
        <v>1440</v>
      </c>
      <c r="E1014" t="s">
        <v>1440</v>
      </c>
      <c r="F1014" t="s">
        <v>1440</v>
      </c>
      <c r="G1014" t="s">
        <v>1440</v>
      </c>
      <c r="H1014" t="s">
        <v>1440</v>
      </c>
      <c r="I1014" t="s">
        <v>1440</v>
      </c>
      <c r="J1014" t="s">
        <v>1440</v>
      </c>
      <c r="K1014" t="s">
        <v>3150</v>
      </c>
      <c r="L1014" t="s">
        <v>1440</v>
      </c>
      <c r="M1014" s="93" t="s">
        <v>1440</v>
      </c>
      <c r="N1014" t="s">
        <v>1440</v>
      </c>
      <c r="O1014" s="94" t="s">
        <v>1440</v>
      </c>
      <c r="P1014" s="88" t="s">
        <v>1440</v>
      </c>
      <c r="Q1014" t="s">
        <v>1440</v>
      </c>
    </row>
    <row r="1015" spans="1:17" x14ac:dyDescent="0.25">
      <c r="A1015" t="s">
        <v>1440</v>
      </c>
      <c r="B1015" t="s">
        <v>1440</v>
      </c>
      <c r="C1015" t="s">
        <v>1440</v>
      </c>
      <c r="D1015" t="s">
        <v>1440</v>
      </c>
      <c r="E1015" t="s">
        <v>1440</v>
      </c>
      <c r="F1015" t="s">
        <v>1440</v>
      </c>
      <c r="G1015" t="s">
        <v>1440</v>
      </c>
      <c r="H1015" t="s">
        <v>1440</v>
      </c>
      <c r="I1015" t="s">
        <v>1440</v>
      </c>
      <c r="J1015" t="s">
        <v>1440</v>
      </c>
      <c r="K1015" t="s">
        <v>3150</v>
      </c>
      <c r="L1015" t="s">
        <v>1440</v>
      </c>
      <c r="M1015" s="93" t="s">
        <v>1440</v>
      </c>
      <c r="N1015" t="s">
        <v>1440</v>
      </c>
      <c r="O1015" s="94" t="s">
        <v>1440</v>
      </c>
      <c r="P1015" s="88" t="s">
        <v>1440</v>
      </c>
      <c r="Q1015" t="s">
        <v>1440</v>
      </c>
    </row>
    <row r="1016" spans="1:17" x14ac:dyDescent="0.25">
      <c r="A1016" t="s">
        <v>1440</v>
      </c>
      <c r="B1016" t="s">
        <v>1440</v>
      </c>
      <c r="C1016" t="s">
        <v>1440</v>
      </c>
      <c r="D1016" t="s">
        <v>1440</v>
      </c>
      <c r="E1016" t="s">
        <v>1440</v>
      </c>
      <c r="F1016" t="s">
        <v>1440</v>
      </c>
      <c r="G1016" t="s">
        <v>1440</v>
      </c>
      <c r="H1016" t="s">
        <v>1440</v>
      </c>
      <c r="I1016" t="s">
        <v>1440</v>
      </c>
      <c r="J1016" t="s">
        <v>1440</v>
      </c>
      <c r="K1016" t="s">
        <v>3150</v>
      </c>
      <c r="L1016" t="s">
        <v>1440</v>
      </c>
      <c r="M1016" s="93" t="s">
        <v>1440</v>
      </c>
      <c r="N1016" t="s">
        <v>1440</v>
      </c>
      <c r="O1016" s="94" t="s">
        <v>1440</v>
      </c>
      <c r="P1016" s="88" t="s">
        <v>1440</v>
      </c>
      <c r="Q1016" t="s">
        <v>1440</v>
      </c>
    </row>
    <row r="1017" spans="1:17" x14ac:dyDescent="0.25">
      <c r="A1017" t="s">
        <v>1440</v>
      </c>
      <c r="B1017" t="s">
        <v>1440</v>
      </c>
      <c r="C1017" t="s">
        <v>1440</v>
      </c>
      <c r="D1017" t="s">
        <v>1440</v>
      </c>
      <c r="E1017" t="s">
        <v>1440</v>
      </c>
      <c r="F1017" t="s">
        <v>1440</v>
      </c>
      <c r="G1017" t="s">
        <v>1440</v>
      </c>
      <c r="H1017" t="s">
        <v>1440</v>
      </c>
      <c r="I1017" t="s">
        <v>1440</v>
      </c>
      <c r="J1017" t="s">
        <v>1440</v>
      </c>
      <c r="K1017" t="s">
        <v>3150</v>
      </c>
      <c r="L1017" t="s">
        <v>1440</v>
      </c>
      <c r="M1017" s="93" t="s">
        <v>1440</v>
      </c>
      <c r="N1017" t="s">
        <v>1440</v>
      </c>
      <c r="O1017" s="94" t="s">
        <v>1440</v>
      </c>
      <c r="P1017" s="88" t="s">
        <v>1440</v>
      </c>
      <c r="Q1017" t="s">
        <v>1440</v>
      </c>
    </row>
    <row r="1018" spans="1:17" x14ac:dyDescent="0.25">
      <c r="A1018" t="s">
        <v>1440</v>
      </c>
      <c r="B1018" t="s">
        <v>1440</v>
      </c>
      <c r="C1018" t="s">
        <v>1440</v>
      </c>
      <c r="D1018" t="s">
        <v>1440</v>
      </c>
      <c r="E1018" t="s">
        <v>1440</v>
      </c>
      <c r="F1018" t="s">
        <v>1440</v>
      </c>
      <c r="G1018" t="s">
        <v>1440</v>
      </c>
      <c r="H1018" t="s">
        <v>1440</v>
      </c>
      <c r="I1018" t="s">
        <v>1440</v>
      </c>
      <c r="J1018" t="s">
        <v>1440</v>
      </c>
      <c r="K1018" t="s">
        <v>3150</v>
      </c>
      <c r="L1018" t="s">
        <v>1440</v>
      </c>
      <c r="M1018" s="93" t="s">
        <v>1440</v>
      </c>
      <c r="N1018" t="s">
        <v>1440</v>
      </c>
      <c r="O1018" s="94" t="s">
        <v>1440</v>
      </c>
      <c r="P1018" s="88" t="s">
        <v>1440</v>
      </c>
      <c r="Q1018" t="s">
        <v>1440</v>
      </c>
    </row>
    <row r="1019" spans="1:17" x14ac:dyDescent="0.25">
      <c r="A1019" t="s">
        <v>1440</v>
      </c>
      <c r="B1019" t="s">
        <v>1440</v>
      </c>
      <c r="C1019" t="s">
        <v>1440</v>
      </c>
      <c r="D1019" t="s">
        <v>1440</v>
      </c>
      <c r="E1019" t="s">
        <v>1440</v>
      </c>
      <c r="F1019" t="s">
        <v>1440</v>
      </c>
      <c r="G1019" t="s">
        <v>1440</v>
      </c>
      <c r="H1019" t="s">
        <v>1440</v>
      </c>
      <c r="I1019" t="s">
        <v>1440</v>
      </c>
      <c r="J1019" t="s">
        <v>1440</v>
      </c>
      <c r="K1019" t="s">
        <v>3150</v>
      </c>
      <c r="L1019" t="s">
        <v>1440</v>
      </c>
      <c r="M1019" s="93" t="s">
        <v>1440</v>
      </c>
      <c r="N1019" t="s">
        <v>1440</v>
      </c>
      <c r="O1019" s="94" t="s">
        <v>1440</v>
      </c>
      <c r="P1019" s="88" t="s">
        <v>1440</v>
      </c>
      <c r="Q1019" t="s">
        <v>1440</v>
      </c>
    </row>
    <row r="1020" spans="1:17" x14ac:dyDescent="0.25">
      <c r="A1020" t="s">
        <v>1440</v>
      </c>
      <c r="B1020" t="s">
        <v>1440</v>
      </c>
      <c r="C1020" t="s">
        <v>1440</v>
      </c>
      <c r="D1020" t="s">
        <v>1440</v>
      </c>
      <c r="E1020" t="s">
        <v>1440</v>
      </c>
      <c r="F1020" t="s">
        <v>1440</v>
      </c>
      <c r="G1020" t="s">
        <v>1440</v>
      </c>
      <c r="H1020" t="s">
        <v>1440</v>
      </c>
      <c r="I1020" t="s">
        <v>1440</v>
      </c>
      <c r="J1020" t="s">
        <v>1440</v>
      </c>
      <c r="K1020" t="s">
        <v>3150</v>
      </c>
      <c r="L1020" t="s">
        <v>1440</v>
      </c>
      <c r="M1020" s="93" t="s">
        <v>1440</v>
      </c>
      <c r="N1020" t="s">
        <v>1440</v>
      </c>
      <c r="O1020" s="94" t="s">
        <v>1440</v>
      </c>
      <c r="P1020" s="88" t="s">
        <v>1440</v>
      </c>
      <c r="Q1020" t="s">
        <v>1440</v>
      </c>
    </row>
    <row r="1021" spans="1:17" x14ac:dyDescent="0.25">
      <c r="A1021" t="s">
        <v>1440</v>
      </c>
      <c r="B1021" t="s">
        <v>1440</v>
      </c>
      <c r="C1021" t="s">
        <v>1440</v>
      </c>
      <c r="D1021" t="s">
        <v>1440</v>
      </c>
      <c r="E1021" t="s">
        <v>1440</v>
      </c>
      <c r="F1021" t="s">
        <v>1440</v>
      </c>
      <c r="G1021" t="s">
        <v>1440</v>
      </c>
      <c r="H1021" t="s">
        <v>1440</v>
      </c>
      <c r="I1021" t="s">
        <v>1440</v>
      </c>
      <c r="J1021" t="s">
        <v>1440</v>
      </c>
      <c r="K1021" t="s">
        <v>3150</v>
      </c>
      <c r="L1021" t="s">
        <v>1440</v>
      </c>
      <c r="M1021" s="93" t="s">
        <v>1440</v>
      </c>
      <c r="N1021" t="s">
        <v>1440</v>
      </c>
      <c r="O1021" s="94" t="s">
        <v>1440</v>
      </c>
      <c r="P1021" s="88" t="s">
        <v>1440</v>
      </c>
      <c r="Q1021" t="s">
        <v>1440</v>
      </c>
    </row>
    <row r="1022" spans="1:17" x14ac:dyDescent="0.25">
      <c r="A1022" t="s">
        <v>1440</v>
      </c>
      <c r="B1022" t="s">
        <v>1440</v>
      </c>
      <c r="C1022" t="s">
        <v>1440</v>
      </c>
      <c r="D1022" t="s">
        <v>1440</v>
      </c>
      <c r="E1022" t="s">
        <v>1440</v>
      </c>
      <c r="F1022" t="s">
        <v>1440</v>
      </c>
      <c r="G1022" t="s">
        <v>1440</v>
      </c>
      <c r="H1022" t="s">
        <v>1440</v>
      </c>
      <c r="I1022" t="s">
        <v>1440</v>
      </c>
      <c r="J1022" t="s">
        <v>1440</v>
      </c>
      <c r="K1022" t="s">
        <v>3150</v>
      </c>
      <c r="L1022" t="s">
        <v>1440</v>
      </c>
      <c r="M1022" s="93" t="s">
        <v>1440</v>
      </c>
      <c r="N1022" t="s">
        <v>1440</v>
      </c>
      <c r="O1022" s="94" t="s">
        <v>1440</v>
      </c>
      <c r="P1022" s="88" t="s">
        <v>1440</v>
      </c>
      <c r="Q1022" t="s">
        <v>1440</v>
      </c>
    </row>
    <row r="1023" spans="1:17" x14ac:dyDescent="0.25">
      <c r="A1023" t="s">
        <v>1440</v>
      </c>
      <c r="B1023" t="s">
        <v>1440</v>
      </c>
      <c r="C1023" t="s">
        <v>1440</v>
      </c>
      <c r="D1023" t="s">
        <v>1440</v>
      </c>
      <c r="E1023" t="s">
        <v>1440</v>
      </c>
      <c r="F1023" t="s">
        <v>1440</v>
      </c>
      <c r="G1023" t="s">
        <v>1440</v>
      </c>
      <c r="H1023" t="s">
        <v>1440</v>
      </c>
      <c r="I1023" t="s">
        <v>1440</v>
      </c>
      <c r="J1023" t="s">
        <v>1440</v>
      </c>
      <c r="K1023" t="s">
        <v>3150</v>
      </c>
      <c r="L1023" t="s">
        <v>1440</v>
      </c>
      <c r="M1023" s="93" t="s">
        <v>1440</v>
      </c>
      <c r="N1023" t="s">
        <v>1440</v>
      </c>
      <c r="O1023" s="94" t="s">
        <v>1440</v>
      </c>
      <c r="P1023" s="88" t="s">
        <v>1440</v>
      </c>
      <c r="Q1023" t="s">
        <v>1440</v>
      </c>
    </row>
    <row r="1024" spans="1:17" x14ac:dyDescent="0.25">
      <c r="A1024" t="s">
        <v>1440</v>
      </c>
      <c r="B1024" t="s">
        <v>1440</v>
      </c>
      <c r="C1024" t="s">
        <v>1440</v>
      </c>
      <c r="D1024" t="s">
        <v>1440</v>
      </c>
      <c r="E1024" t="s">
        <v>1440</v>
      </c>
      <c r="F1024" t="s">
        <v>1440</v>
      </c>
      <c r="G1024" t="s">
        <v>1440</v>
      </c>
      <c r="H1024" t="s">
        <v>1440</v>
      </c>
      <c r="I1024" t="s">
        <v>1440</v>
      </c>
      <c r="J1024" t="s">
        <v>1440</v>
      </c>
      <c r="K1024" t="s">
        <v>3150</v>
      </c>
      <c r="L1024" t="s">
        <v>1440</v>
      </c>
      <c r="M1024" s="93" t="s">
        <v>1440</v>
      </c>
      <c r="N1024" t="s">
        <v>1440</v>
      </c>
      <c r="O1024" s="94" t="s">
        <v>1440</v>
      </c>
      <c r="P1024" s="88" t="s">
        <v>1440</v>
      </c>
      <c r="Q1024" t="s">
        <v>1440</v>
      </c>
    </row>
    <row r="1025" spans="1:17" x14ac:dyDescent="0.25">
      <c r="A1025" t="s">
        <v>1440</v>
      </c>
      <c r="B1025" t="s">
        <v>1440</v>
      </c>
      <c r="C1025" t="s">
        <v>1440</v>
      </c>
      <c r="D1025" t="s">
        <v>1440</v>
      </c>
      <c r="E1025" t="s">
        <v>1440</v>
      </c>
      <c r="F1025" t="s">
        <v>1440</v>
      </c>
      <c r="G1025" t="s">
        <v>1440</v>
      </c>
      <c r="H1025" t="s">
        <v>1440</v>
      </c>
      <c r="I1025" t="s">
        <v>1440</v>
      </c>
      <c r="J1025" t="s">
        <v>1440</v>
      </c>
      <c r="K1025" t="s">
        <v>3150</v>
      </c>
      <c r="L1025" t="s">
        <v>1440</v>
      </c>
      <c r="M1025" s="93" t="s">
        <v>1440</v>
      </c>
      <c r="N1025" t="s">
        <v>1440</v>
      </c>
      <c r="O1025" s="94" t="s">
        <v>1440</v>
      </c>
      <c r="P1025" s="88" t="s">
        <v>1440</v>
      </c>
      <c r="Q1025" t="s">
        <v>1440</v>
      </c>
    </row>
    <row r="1026" spans="1:17" x14ac:dyDescent="0.25">
      <c r="A1026" t="s">
        <v>1440</v>
      </c>
      <c r="B1026" t="s">
        <v>1440</v>
      </c>
      <c r="C1026" t="s">
        <v>1440</v>
      </c>
      <c r="D1026" t="s">
        <v>1440</v>
      </c>
      <c r="E1026" t="s">
        <v>1440</v>
      </c>
      <c r="F1026" t="s">
        <v>1440</v>
      </c>
      <c r="G1026" t="s">
        <v>1440</v>
      </c>
      <c r="H1026" t="s">
        <v>1440</v>
      </c>
      <c r="I1026" t="s">
        <v>1440</v>
      </c>
      <c r="J1026" t="s">
        <v>1440</v>
      </c>
      <c r="K1026" t="s">
        <v>3150</v>
      </c>
      <c r="L1026" t="s">
        <v>1440</v>
      </c>
      <c r="M1026" s="93" t="s">
        <v>1440</v>
      </c>
      <c r="N1026" t="s">
        <v>1440</v>
      </c>
      <c r="O1026" s="94" t="s">
        <v>1440</v>
      </c>
      <c r="P1026" s="88" t="s">
        <v>1440</v>
      </c>
      <c r="Q1026" t="s">
        <v>1440</v>
      </c>
    </row>
    <row r="1027" spans="1:17" x14ac:dyDescent="0.25">
      <c r="A1027" t="s">
        <v>1440</v>
      </c>
      <c r="B1027" t="s">
        <v>1440</v>
      </c>
      <c r="C1027" t="s">
        <v>1440</v>
      </c>
      <c r="D1027" t="s">
        <v>1440</v>
      </c>
      <c r="E1027" t="s">
        <v>1440</v>
      </c>
      <c r="F1027" t="s">
        <v>1440</v>
      </c>
      <c r="G1027" t="s">
        <v>1440</v>
      </c>
      <c r="H1027" t="s">
        <v>1440</v>
      </c>
      <c r="I1027" t="s">
        <v>1440</v>
      </c>
      <c r="J1027" t="s">
        <v>1440</v>
      </c>
      <c r="K1027" t="s">
        <v>3150</v>
      </c>
      <c r="L1027" t="s">
        <v>1440</v>
      </c>
      <c r="M1027" s="93" t="s">
        <v>1440</v>
      </c>
      <c r="N1027" t="s">
        <v>1440</v>
      </c>
      <c r="O1027" s="94" t="s">
        <v>1440</v>
      </c>
      <c r="P1027" s="88" t="s">
        <v>1440</v>
      </c>
      <c r="Q1027" t="s">
        <v>1440</v>
      </c>
    </row>
    <row r="1028" spans="1:17" x14ac:dyDescent="0.25">
      <c r="A1028" t="s">
        <v>1440</v>
      </c>
      <c r="B1028" t="s">
        <v>1440</v>
      </c>
      <c r="C1028" t="s">
        <v>1440</v>
      </c>
      <c r="D1028" t="s">
        <v>1440</v>
      </c>
      <c r="E1028" t="s">
        <v>1440</v>
      </c>
      <c r="F1028" t="s">
        <v>1440</v>
      </c>
      <c r="G1028" t="s">
        <v>1440</v>
      </c>
      <c r="H1028" t="s">
        <v>1440</v>
      </c>
      <c r="I1028" t="s">
        <v>1440</v>
      </c>
      <c r="J1028" t="s">
        <v>1440</v>
      </c>
      <c r="K1028" t="s">
        <v>3150</v>
      </c>
      <c r="L1028" t="s">
        <v>1440</v>
      </c>
      <c r="M1028" s="93" t="s">
        <v>1440</v>
      </c>
      <c r="N1028" t="s">
        <v>1440</v>
      </c>
      <c r="O1028" s="94" t="s">
        <v>1440</v>
      </c>
      <c r="P1028" s="88" t="s">
        <v>1440</v>
      </c>
      <c r="Q1028" t="s">
        <v>1440</v>
      </c>
    </row>
    <row r="1029" spans="1:17" x14ac:dyDescent="0.25">
      <c r="A1029" t="s">
        <v>1440</v>
      </c>
      <c r="B1029" t="s">
        <v>1440</v>
      </c>
      <c r="C1029" t="s">
        <v>1440</v>
      </c>
      <c r="D1029" t="s">
        <v>1440</v>
      </c>
      <c r="E1029" t="s">
        <v>1440</v>
      </c>
      <c r="F1029" t="s">
        <v>1440</v>
      </c>
      <c r="G1029" t="s">
        <v>1440</v>
      </c>
      <c r="H1029" t="s">
        <v>1440</v>
      </c>
      <c r="I1029" t="s">
        <v>1440</v>
      </c>
      <c r="J1029" t="s">
        <v>1440</v>
      </c>
      <c r="K1029" t="s">
        <v>3150</v>
      </c>
      <c r="L1029" t="s">
        <v>1440</v>
      </c>
      <c r="M1029" s="93" t="s">
        <v>1440</v>
      </c>
      <c r="N1029" t="s">
        <v>1440</v>
      </c>
      <c r="O1029" s="94" t="s">
        <v>1440</v>
      </c>
      <c r="P1029" s="88" t="s">
        <v>1440</v>
      </c>
      <c r="Q1029" t="s">
        <v>1440</v>
      </c>
    </row>
    <row r="1030" spans="1:17" x14ac:dyDescent="0.25">
      <c r="A1030" t="s">
        <v>1440</v>
      </c>
      <c r="B1030" t="s">
        <v>1440</v>
      </c>
      <c r="C1030" t="s">
        <v>1440</v>
      </c>
      <c r="D1030" t="s">
        <v>1440</v>
      </c>
      <c r="E1030" t="s">
        <v>1440</v>
      </c>
      <c r="F1030" t="s">
        <v>1440</v>
      </c>
      <c r="G1030" t="s">
        <v>1440</v>
      </c>
      <c r="H1030" t="s">
        <v>1440</v>
      </c>
      <c r="I1030" t="s">
        <v>1440</v>
      </c>
      <c r="J1030" t="s">
        <v>1440</v>
      </c>
      <c r="K1030" t="s">
        <v>3150</v>
      </c>
      <c r="L1030" t="s">
        <v>1440</v>
      </c>
      <c r="M1030" s="93" t="s">
        <v>1440</v>
      </c>
      <c r="N1030" t="s">
        <v>1440</v>
      </c>
      <c r="O1030" s="94" t="s">
        <v>1440</v>
      </c>
      <c r="P1030" s="88" t="s">
        <v>1440</v>
      </c>
      <c r="Q1030" t="s">
        <v>1440</v>
      </c>
    </row>
    <row r="1031" spans="1:17" x14ac:dyDescent="0.25">
      <c r="A1031" t="s">
        <v>1440</v>
      </c>
      <c r="B1031" t="s">
        <v>1440</v>
      </c>
      <c r="C1031" t="s">
        <v>1440</v>
      </c>
      <c r="D1031" t="s">
        <v>1440</v>
      </c>
      <c r="E1031" t="s">
        <v>1440</v>
      </c>
      <c r="F1031" t="s">
        <v>1440</v>
      </c>
      <c r="G1031" t="s">
        <v>1440</v>
      </c>
      <c r="H1031" t="s">
        <v>1440</v>
      </c>
      <c r="I1031" t="s">
        <v>1440</v>
      </c>
      <c r="J1031" t="s">
        <v>1440</v>
      </c>
      <c r="K1031" t="s">
        <v>3150</v>
      </c>
      <c r="L1031" t="s">
        <v>1440</v>
      </c>
      <c r="M1031" s="93" t="s">
        <v>1440</v>
      </c>
      <c r="N1031" t="s">
        <v>1440</v>
      </c>
      <c r="O1031" s="94" t="s">
        <v>1440</v>
      </c>
      <c r="P1031" s="88" t="s">
        <v>1440</v>
      </c>
      <c r="Q1031" t="s">
        <v>1440</v>
      </c>
    </row>
    <row r="1032" spans="1:17" x14ac:dyDescent="0.25">
      <c r="A1032" t="s">
        <v>1440</v>
      </c>
      <c r="B1032" t="s">
        <v>1440</v>
      </c>
      <c r="C1032" t="s">
        <v>1440</v>
      </c>
      <c r="D1032" t="s">
        <v>1440</v>
      </c>
      <c r="E1032" t="s">
        <v>1440</v>
      </c>
      <c r="F1032" t="s">
        <v>1440</v>
      </c>
      <c r="G1032" t="s">
        <v>1440</v>
      </c>
      <c r="H1032" t="s">
        <v>1440</v>
      </c>
      <c r="I1032" t="s">
        <v>1440</v>
      </c>
      <c r="J1032" t="s">
        <v>1440</v>
      </c>
      <c r="K1032" t="s">
        <v>3150</v>
      </c>
      <c r="L1032" t="s">
        <v>1440</v>
      </c>
      <c r="M1032" s="93" t="s">
        <v>1440</v>
      </c>
      <c r="N1032" t="s">
        <v>1440</v>
      </c>
      <c r="O1032" s="94" t="s">
        <v>1440</v>
      </c>
      <c r="P1032" s="88" t="s">
        <v>1440</v>
      </c>
      <c r="Q1032" t="s">
        <v>1440</v>
      </c>
    </row>
    <row r="1033" spans="1:17" x14ac:dyDescent="0.25">
      <c r="A1033" t="s">
        <v>1440</v>
      </c>
      <c r="B1033" t="s">
        <v>1440</v>
      </c>
      <c r="C1033" t="s">
        <v>1440</v>
      </c>
      <c r="D1033" t="s">
        <v>1440</v>
      </c>
      <c r="E1033" t="s">
        <v>1440</v>
      </c>
      <c r="F1033" t="s">
        <v>1440</v>
      </c>
      <c r="G1033" t="s">
        <v>1440</v>
      </c>
      <c r="H1033" t="s">
        <v>1440</v>
      </c>
      <c r="I1033" t="s">
        <v>1440</v>
      </c>
      <c r="J1033" t="s">
        <v>1440</v>
      </c>
      <c r="K1033" t="s">
        <v>3150</v>
      </c>
      <c r="L1033" t="s">
        <v>1440</v>
      </c>
      <c r="M1033" s="93" t="s">
        <v>1440</v>
      </c>
      <c r="N1033" t="s">
        <v>1440</v>
      </c>
      <c r="O1033" s="94" t="s">
        <v>1440</v>
      </c>
      <c r="P1033" s="88" t="s">
        <v>1440</v>
      </c>
      <c r="Q1033" t="s">
        <v>1440</v>
      </c>
    </row>
    <row r="1034" spans="1:17" x14ac:dyDescent="0.25">
      <c r="A1034" t="s">
        <v>1440</v>
      </c>
      <c r="B1034" t="s">
        <v>1440</v>
      </c>
      <c r="C1034" t="s">
        <v>1440</v>
      </c>
      <c r="D1034" t="s">
        <v>1440</v>
      </c>
      <c r="E1034" t="s">
        <v>1440</v>
      </c>
      <c r="F1034" t="s">
        <v>1440</v>
      </c>
      <c r="G1034" t="s">
        <v>1440</v>
      </c>
      <c r="H1034" t="s">
        <v>1440</v>
      </c>
      <c r="I1034" t="s">
        <v>1440</v>
      </c>
      <c r="J1034" t="s">
        <v>1440</v>
      </c>
      <c r="K1034" t="s">
        <v>3150</v>
      </c>
      <c r="L1034" t="s">
        <v>1440</v>
      </c>
      <c r="M1034" s="93" t="s">
        <v>1440</v>
      </c>
      <c r="N1034" t="s">
        <v>1440</v>
      </c>
      <c r="O1034" s="94" t="s">
        <v>1440</v>
      </c>
      <c r="P1034" s="88" t="s">
        <v>1440</v>
      </c>
      <c r="Q1034" t="s">
        <v>1440</v>
      </c>
    </row>
    <row r="1035" spans="1:17" x14ac:dyDescent="0.25">
      <c r="A1035" t="s">
        <v>1440</v>
      </c>
      <c r="B1035" t="s">
        <v>1440</v>
      </c>
      <c r="C1035" t="s">
        <v>1440</v>
      </c>
      <c r="D1035" t="s">
        <v>1440</v>
      </c>
      <c r="E1035" t="s">
        <v>1440</v>
      </c>
      <c r="F1035" t="s">
        <v>1440</v>
      </c>
      <c r="G1035" t="s">
        <v>1440</v>
      </c>
      <c r="H1035" t="s">
        <v>1440</v>
      </c>
      <c r="I1035" t="s">
        <v>1440</v>
      </c>
      <c r="J1035" t="s">
        <v>1440</v>
      </c>
      <c r="K1035" t="s">
        <v>3150</v>
      </c>
      <c r="L1035" t="s">
        <v>1440</v>
      </c>
      <c r="M1035" s="93" t="s">
        <v>1440</v>
      </c>
      <c r="N1035" t="s">
        <v>1440</v>
      </c>
      <c r="O1035" s="94" t="s">
        <v>1440</v>
      </c>
      <c r="P1035" s="88" t="s">
        <v>1440</v>
      </c>
      <c r="Q1035" t="s">
        <v>1440</v>
      </c>
    </row>
    <row r="1036" spans="1:17" x14ac:dyDescent="0.25">
      <c r="A1036" t="s">
        <v>1440</v>
      </c>
      <c r="B1036" t="s">
        <v>1440</v>
      </c>
      <c r="C1036" t="s">
        <v>1440</v>
      </c>
      <c r="D1036" t="s">
        <v>1440</v>
      </c>
      <c r="E1036" t="s">
        <v>1440</v>
      </c>
      <c r="F1036" t="s">
        <v>1440</v>
      </c>
      <c r="G1036" t="s">
        <v>1440</v>
      </c>
      <c r="H1036" t="s">
        <v>1440</v>
      </c>
      <c r="I1036" t="s">
        <v>1440</v>
      </c>
      <c r="J1036" t="s">
        <v>1440</v>
      </c>
      <c r="K1036" t="s">
        <v>3150</v>
      </c>
      <c r="L1036" t="s">
        <v>1440</v>
      </c>
      <c r="M1036" s="93" t="s">
        <v>1440</v>
      </c>
      <c r="N1036" t="s">
        <v>1440</v>
      </c>
      <c r="O1036" s="94" t="s">
        <v>1440</v>
      </c>
      <c r="P1036" s="88" t="s">
        <v>1440</v>
      </c>
      <c r="Q1036" t="s">
        <v>1440</v>
      </c>
    </row>
    <row r="1037" spans="1:17" x14ac:dyDescent="0.25">
      <c r="A1037" t="s">
        <v>1440</v>
      </c>
      <c r="B1037" t="s">
        <v>1440</v>
      </c>
      <c r="C1037" t="s">
        <v>1440</v>
      </c>
      <c r="D1037" t="s">
        <v>1440</v>
      </c>
      <c r="E1037" t="s">
        <v>1440</v>
      </c>
      <c r="F1037" t="s">
        <v>1440</v>
      </c>
      <c r="G1037" t="s">
        <v>1440</v>
      </c>
      <c r="H1037" t="s">
        <v>1440</v>
      </c>
      <c r="I1037" t="s">
        <v>1440</v>
      </c>
      <c r="J1037" t="s">
        <v>1440</v>
      </c>
      <c r="K1037" t="s">
        <v>3150</v>
      </c>
      <c r="L1037" t="s">
        <v>1440</v>
      </c>
      <c r="M1037" s="93" t="s">
        <v>1440</v>
      </c>
      <c r="N1037" t="s">
        <v>1440</v>
      </c>
      <c r="O1037" s="94" t="s">
        <v>1440</v>
      </c>
      <c r="P1037" s="88" t="s">
        <v>1440</v>
      </c>
      <c r="Q1037" t="s">
        <v>1440</v>
      </c>
    </row>
    <row r="1038" spans="1:17" x14ac:dyDescent="0.25">
      <c r="A1038" t="s">
        <v>1440</v>
      </c>
      <c r="B1038" t="s">
        <v>1440</v>
      </c>
      <c r="C1038" t="s">
        <v>1440</v>
      </c>
      <c r="D1038" t="s">
        <v>1440</v>
      </c>
      <c r="E1038" t="s">
        <v>1440</v>
      </c>
      <c r="F1038" t="s">
        <v>1440</v>
      </c>
      <c r="G1038" t="s">
        <v>1440</v>
      </c>
      <c r="H1038" t="s">
        <v>1440</v>
      </c>
      <c r="I1038" t="s">
        <v>1440</v>
      </c>
      <c r="J1038" t="s">
        <v>1440</v>
      </c>
      <c r="K1038" t="s">
        <v>3150</v>
      </c>
      <c r="L1038" t="s">
        <v>1440</v>
      </c>
      <c r="M1038" s="93" t="s">
        <v>1440</v>
      </c>
      <c r="N1038" t="s">
        <v>1440</v>
      </c>
      <c r="O1038" s="94" t="s">
        <v>1440</v>
      </c>
      <c r="P1038" s="88" t="s">
        <v>1440</v>
      </c>
      <c r="Q1038" t="s">
        <v>1440</v>
      </c>
    </row>
    <row r="1039" spans="1:17" x14ac:dyDescent="0.25">
      <c r="A1039" t="s">
        <v>1440</v>
      </c>
      <c r="B1039" t="s">
        <v>1440</v>
      </c>
      <c r="C1039" t="s">
        <v>1440</v>
      </c>
      <c r="D1039" t="s">
        <v>1440</v>
      </c>
      <c r="E1039" t="s">
        <v>1440</v>
      </c>
      <c r="F1039" t="s">
        <v>1440</v>
      </c>
      <c r="G1039" t="s">
        <v>1440</v>
      </c>
      <c r="H1039" t="s">
        <v>1440</v>
      </c>
      <c r="I1039" t="s">
        <v>1440</v>
      </c>
      <c r="J1039" t="s">
        <v>1440</v>
      </c>
      <c r="K1039" t="s">
        <v>3150</v>
      </c>
      <c r="L1039" t="s">
        <v>1440</v>
      </c>
      <c r="M1039" s="93" t="s">
        <v>1440</v>
      </c>
      <c r="N1039" t="s">
        <v>1440</v>
      </c>
      <c r="O1039" s="94" t="s">
        <v>1440</v>
      </c>
      <c r="P1039" s="88" t="s">
        <v>1440</v>
      </c>
      <c r="Q1039" t="s">
        <v>1440</v>
      </c>
    </row>
    <row r="1040" spans="1:17" x14ac:dyDescent="0.25">
      <c r="A1040" t="s">
        <v>1440</v>
      </c>
      <c r="B1040" t="s">
        <v>1440</v>
      </c>
      <c r="C1040" t="s">
        <v>1440</v>
      </c>
      <c r="D1040" t="s">
        <v>1440</v>
      </c>
      <c r="E1040" t="s">
        <v>1440</v>
      </c>
      <c r="F1040" t="s">
        <v>1440</v>
      </c>
      <c r="G1040" t="s">
        <v>1440</v>
      </c>
      <c r="H1040" t="s">
        <v>1440</v>
      </c>
      <c r="I1040" t="s">
        <v>1440</v>
      </c>
      <c r="J1040" t="s">
        <v>1440</v>
      </c>
      <c r="K1040" t="s">
        <v>3150</v>
      </c>
      <c r="L1040" t="s">
        <v>1440</v>
      </c>
      <c r="M1040" s="93" t="s">
        <v>1440</v>
      </c>
      <c r="N1040" t="s">
        <v>1440</v>
      </c>
      <c r="O1040" s="94" t="s">
        <v>1440</v>
      </c>
      <c r="P1040" s="88" t="s">
        <v>1440</v>
      </c>
      <c r="Q1040" t="s">
        <v>1440</v>
      </c>
    </row>
    <row r="1041" spans="1:17" x14ac:dyDescent="0.25">
      <c r="A1041" t="s">
        <v>1440</v>
      </c>
      <c r="B1041" t="s">
        <v>1440</v>
      </c>
      <c r="C1041" t="s">
        <v>1440</v>
      </c>
      <c r="D1041" t="s">
        <v>1440</v>
      </c>
      <c r="E1041" t="s">
        <v>1440</v>
      </c>
      <c r="F1041" t="s">
        <v>1440</v>
      </c>
      <c r="G1041" t="s">
        <v>1440</v>
      </c>
      <c r="H1041" t="s">
        <v>1440</v>
      </c>
      <c r="I1041" t="s">
        <v>1440</v>
      </c>
      <c r="J1041" t="s">
        <v>1440</v>
      </c>
      <c r="K1041" t="s">
        <v>3150</v>
      </c>
      <c r="L1041" t="s">
        <v>1440</v>
      </c>
      <c r="M1041" s="93" t="s">
        <v>1440</v>
      </c>
      <c r="N1041" t="s">
        <v>1440</v>
      </c>
      <c r="O1041" s="94" t="s">
        <v>1440</v>
      </c>
      <c r="P1041" s="88" t="s">
        <v>1440</v>
      </c>
      <c r="Q1041" t="s">
        <v>1440</v>
      </c>
    </row>
    <row r="1042" spans="1:17" x14ac:dyDescent="0.25">
      <c r="A1042" t="s">
        <v>1440</v>
      </c>
      <c r="B1042" t="s">
        <v>1440</v>
      </c>
      <c r="C1042" t="s">
        <v>1440</v>
      </c>
      <c r="D1042" t="s">
        <v>1440</v>
      </c>
      <c r="E1042" t="s">
        <v>1440</v>
      </c>
      <c r="F1042" t="s">
        <v>1440</v>
      </c>
      <c r="G1042" t="s">
        <v>1440</v>
      </c>
      <c r="H1042" t="s">
        <v>1440</v>
      </c>
      <c r="I1042" t="s">
        <v>1440</v>
      </c>
      <c r="J1042" t="s">
        <v>1440</v>
      </c>
      <c r="K1042" t="s">
        <v>3150</v>
      </c>
      <c r="L1042" t="s">
        <v>1440</v>
      </c>
      <c r="M1042" s="93" t="s">
        <v>1440</v>
      </c>
      <c r="N1042" t="s">
        <v>1440</v>
      </c>
      <c r="O1042" s="94" t="s">
        <v>1440</v>
      </c>
      <c r="P1042" s="88" t="s">
        <v>1440</v>
      </c>
      <c r="Q1042" t="s">
        <v>1440</v>
      </c>
    </row>
    <row r="1043" spans="1:17" x14ac:dyDescent="0.25">
      <c r="A1043" t="s">
        <v>1440</v>
      </c>
      <c r="B1043" t="s">
        <v>1440</v>
      </c>
      <c r="C1043" t="s">
        <v>1440</v>
      </c>
      <c r="D1043" t="s">
        <v>1440</v>
      </c>
      <c r="E1043" t="s">
        <v>1440</v>
      </c>
      <c r="F1043" t="s">
        <v>1440</v>
      </c>
      <c r="G1043" t="s">
        <v>1440</v>
      </c>
      <c r="H1043" t="s">
        <v>1440</v>
      </c>
      <c r="I1043" t="s">
        <v>1440</v>
      </c>
      <c r="J1043" t="s">
        <v>1440</v>
      </c>
      <c r="K1043" t="s">
        <v>3150</v>
      </c>
      <c r="L1043" t="s">
        <v>1440</v>
      </c>
      <c r="M1043" s="93" t="s">
        <v>1440</v>
      </c>
      <c r="N1043" t="s">
        <v>1440</v>
      </c>
      <c r="O1043" s="94" t="s">
        <v>1440</v>
      </c>
      <c r="P1043" s="88" t="s">
        <v>1440</v>
      </c>
      <c r="Q1043" t="s">
        <v>1440</v>
      </c>
    </row>
    <row r="1044" spans="1:17" x14ac:dyDescent="0.25">
      <c r="A1044" t="s">
        <v>1440</v>
      </c>
      <c r="B1044" t="s">
        <v>1440</v>
      </c>
      <c r="C1044" t="s">
        <v>1440</v>
      </c>
      <c r="D1044" t="s">
        <v>1440</v>
      </c>
      <c r="E1044" t="s">
        <v>1440</v>
      </c>
      <c r="F1044" t="s">
        <v>1440</v>
      </c>
      <c r="G1044" t="s">
        <v>1440</v>
      </c>
      <c r="H1044" t="s">
        <v>1440</v>
      </c>
      <c r="I1044" t="s">
        <v>1440</v>
      </c>
      <c r="J1044" t="s">
        <v>1440</v>
      </c>
      <c r="K1044" t="s">
        <v>3150</v>
      </c>
      <c r="L1044" t="s">
        <v>1440</v>
      </c>
      <c r="M1044" s="93" t="s">
        <v>1440</v>
      </c>
      <c r="N1044" t="s">
        <v>1440</v>
      </c>
      <c r="O1044" s="94" t="s">
        <v>1440</v>
      </c>
      <c r="P1044" s="88" t="s">
        <v>1440</v>
      </c>
      <c r="Q1044" t="s">
        <v>1440</v>
      </c>
    </row>
    <row r="1045" spans="1:17" x14ac:dyDescent="0.25">
      <c r="A1045" t="s">
        <v>1440</v>
      </c>
      <c r="B1045" t="s">
        <v>1440</v>
      </c>
      <c r="C1045" t="s">
        <v>1440</v>
      </c>
      <c r="D1045" t="s">
        <v>1440</v>
      </c>
      <c r="E1045" t="s">
        <v>1440</v>
      </c>
      <c r="F1045" t="s">
        <v>1440</v>
      </c>
      <c r="G1045" t="s">
        <v>1440</v>
      </c>
      <c r="H1045" t="s">
        <v>1440</v>
      </c>
      <c r="I1045" t="s">
        <v>1440</v>
      </c>
      <c r="J1045" t="s">
        <v>1440</v>
      </c>
      <c r="K1045" t="s">
        <v>3150</v>
      </c>
      <c r="L1045" t="s">
        <v>1440</v>
      </c>
      <c r="M1045" s="93" t="s">
        <v>1440</v>
      </c>
      <c r="N1045" t="s">
        <v>1440</v>
      </c>
      <c r="O1045" s="94" t="s">
        <v>1440</v>
      </c>
      <c r="P1045" s="88" t="s">
        <v>1440</v>
      </c>
      <c r="Q1045" t="s">
        <v>1440</v>
      </c>
    </row>
    <row r="1046" spans="1:17" x14ac:dyDescent="0.25">
      <c r="A1046" t="s">
        <v>1440</v>
      </c>
      <c r="B1046" t="s">
        <v>1440</v>
      </c>
      <c r="C1046" t="s">
        <v>1440</v>
      </c>
      <c r="D1046" t="s">
        <v>1440</v>
      </c>
      <c r="E1046" t="s">
        <v>1440</v>
      </c>
      <c r="F1046" t="s">
        <v>1440</v>
      </c>
      <c r="G1046" t="s">
        <v>1440</v>
      </c>
      <c r="H1046" t="s">
        <v>1440</v>
      </c>
      <c r="I1046" t="s">
        <v>1440</v>
      </c>
      <c r="J1046" t="s">
        <v>1440</v>
      </c>
      <c r="K1046" t="s">
        <v>3150</v>
      </c>
      <c r="L1046" t="s">
        <v>1440</v>
      </c>
      <c r="M1046" s="93" t="s">
        <v>1440</v>
      </c>
      <c r="N1046" t="s">
        <v>1440</v>
      </c>
      <c r="O1046" s="94" t="s">
        <v>1440</v>
      </c>
      <c r="P1046" s="88" t="s">
        <v>1440</v>
      </c>
      <c r="Q1046" t="s">
        <v>1440</v>
      </c>
    </row>
    <row r="1047" spans="1:17" x14ac:dyDescent="0.25">
      <c r="A1047" t="s">
        <v>1440</v>
      </c>
      <c r="B1047" t="s">
        <v>1440</v>
      </c>
      <c r="C1047" t="s">
        <v>1440</v>
      </c>
      <c r="D1047" t="s">
        <v>1440</v>
      </c>
      <c r="E1047" t="s">
        <v>1440</v>
      </c>
      <c r="F1047" t="s">
        <v>1440</v>
      </c>
      <c r="G1047" t="s">
        <v>1440</v>
      </c>
      <c r="H1047" t="s">
        <v>1440</v>
      </c>
      <c r="I1047" t="s">
        <v>1440</v>
      </c>
      <c r="J1047" t="s">
        <v>1440</v>
      </c>
      <c r="K1047" t="s">
        <v>3150</v>
      </c>
      <c r="L1047" t="s">
        <v>1440</v>
      </c>
      <c r="M1047" s="93" t="s">
        <v>1440</v>
      </c>
      <c r="N1047" t="s">
        <v>1440</v>
      </c>
      <c r="O1047" s="94" t="s">
        <v>1440</v>
      </c>
      <c r="P1047" s="88" t="s">
        <v>1440</v>
      </c>
      <c r="Q1047" t="s">
        <v>1440</v>
      </c>
    </row>
    <row r="1048" spans="1:17" x14ac:dyDescent="0.25">
      <c r="A1048" t="s">
        <v>1440</v>
      </c>
      <c r="B1048" t="s">
        <v>1440</v>
      </c>
      <c r="C1048" t="s">
        <v>1440</v>
      </c>
      <c r="D1048" t="s">
        <v>1440</v>
      </c>
      <c r="E1048" t="s">
        <v>1440</v>
      </c>
      <c r="F1048" t="s">
        <v>1440</v>
      </c>
      <c r="G1048" t="s">
        <v>1440</v>
      </c>
      <c r="H1048" t="s">
        <v>1440</v>
      </c>
      <c r="I1048" t="s">
        <v>1440</v>
      </c>
      <c r="J1048" t="s">
        <v>1440</v>
      </c>
      <c r="K1048" t="s">
        <v>3150</v>
      </c>
      <c r="L1048" t="s">
        <v>1440</v>
      </c>
      <c r="M1048" s="93" t="s">
        <v>1440</v>
      </c>
      <c r="N1048" t="s">
        <v>1440</v>
      </c>
      <c r="O1048" s="94" t="s">
        <v>1440</v>
      </c>
      <c r="P1048" s="88" t="s">
        <v>1440</v>
      </c>
      <c r="Q1048" t="s">
        <v>1440</v>
      </c>
    </row>
    <row r="1049" spans="1:17" x14ac:dyDescent="0.25">
      <c r="A1049" t="s">
        <v>1440</v>
      </c>
      <c r="B1049" t="s">
        <v>1440</v>
      </c>
      <c r="C1049" t="s">
        <v>1440</v>
      </c>
      <c r="D1049" t="s">
        <v>1440</v>
      </c>
      <c r="E1049" t="s">
        <v>1440</v>
      </c>
      <c r="F1049" t="s">
        <v>1440</v>
      </c>
      <c r="G1049" t="s">
        <v>1440</v>
      </c>
      <c r="H1049" t="s">
        <v>1440</v>
      </c>
      <c r="I1049" t="s">
        <v>1440</v>
      </c>
      <c r="J1049" t="s">
        <v>1440</v>
      </c>
      <c r="K1049" t="s">
        <v>3150</v>
      </c>
      <c r="L1049" t="s">
        <v>1440</v>
      </c>
      <c r="M1049" s="93" t="s">
        <v>1440</v>
      </c>
      <c r="N1049" t="s">
        <v>1440</v>
      </c>
      <c r="O1049" s="94" t="s">
        <v>1440</v>
      </c>
      <c r="P1049" s="88" t="s">
        <v>1440</v>
      </c>
      <c r="Q1049" t="s">
        <v>1440</v>
      </c>
    </row>
    <row r="1050" spans="1:17" x14ac:dyDescent="0.25">
      <c r="A1050" t="s">
        <v>1440</v>
      </c>
      <c r="B1050" t="s">
        <v>1440</v>
      </c>
      <c r="C1050" t="s">
        <v>1440</v>
      </c>
      <c r="D1050" t="s">
        <v>1440</v>
      </c>
      <c r="E1050" t="s">
        <v>1440</v>
      </c>
      <c r="F1050" t="s">
        <v>1440</v>
      </c>
      <c r="G1050" t="s">
        <v>1440</v>
      </c>
      <c r="H1050" t="s">
        <v>1440</v>
      </c>
      <c r="I1050" t="s">
        <v>1440</v>
      </c>
      <c r="J1050" t="s">
        <v>1440</v>
      </c>
      <c r="K1050" t="s">
        <v>3150</v>
      </c>
      <c r="L1050" t="s">
        <v>1440</v>
      </c>
      <c r="M1050" s="93" t="s">
        <v>1440</v>
      </c>
      <c r="N1050" t="s">
        <v>1440</v>
      </c>
      <c r="O1050" s="94" t="s">
        <v>1440</v>
      </c>
      <c r="P1050" s="88" t="s">
        <v>1440</v>
      </c>
      <c r="Q1050" t="s">
        <v>1440</v>
      </c>
    </row>
    <row r="1051" spans="1:17" x14ac:dyDescent="0.25">
      <c r="A1051" t="s">
        <v>1440</v>
      </c>
      <c r="B1051" t="s">
        <v>1440</v>
      </c>
      <c r="C1051" t="s">
        <v>1440</v>
      </c>
      <c r="D1051" t="s">
        <v>1440</v>
      </c>
      <c r="E1051" t="s">
        <v>1440</v>
      </c>
      <c r="F1051" t="s">
        <v>1440</v>
      </c>
      <c r="G1051" t="s">
        <v>1440</v>
      </c>
      <c r="H1051" t="s">
        <v>1440</v>
      </c>
      <c r="I1051" t="s">
        <v>1440</v>
      </c>
      <c r="J1051" t="s">
        <v>1440</v>
      </c>
      <c r="K1051" t="s">
        <v>3150</v>
      </c>
      <c r="L1051" t="s">
        <v>1440</v>
      </c>
      <c r="M1051" s="93" t="s">
        <v>1440</v>
      </c>
      <c r="N1051" t="s">
        <v>1440</v>
      </c>
      <c r="O1051" s="94" t="s">
        <v>1440</v>
      </c>
      <c r="P1051" s="88" t="s">
        <v>1440</v>
      </c>
      <c r="Q1051" t="s">
        <v>1440</v>
      </c>
    </row>
    <row r="1052" spans="1:17" x14ac:dyDescent="0.25">
      <c r="A1052" t="s">
        <v>1440</v>
      </c>
      <c r="B1052" t="s">
        <v>1440</v>
      </c>
      <c r="C1052" t="s">
        <v>1440</v>
      </c>
      <c r="D1052" t="s">
        <v>1440</v>
      </c>
      <c r="E1052" t="s">
        <v>1440</v>
      </c>
      <c r="F1052" t="s">
        <v>1440</v>
      </c>
      <c r="G1052" t="s">
        <v>1440</v>
      </c>
      <c r="H1052" t="s">
        <v>1440</v>
      </c>
      <c r="I1052" t="s">
        <v>1440</v>
      </c>
      <c r="J1052" t="s">
        <v>1440</v>
      </c>
      <c r="K1052" t="s">
        <v>3150</v>
      </c>
      <c r="L1052" t="s">
        <v>1440</v>
      </c>
      <c r="M1052" s="93" t="s">
        <v>1440</v>
      </c>
      <c r="N1052" t="s">
        <v>1440</v>
      </c>
      <c r="O1052" s="94" t="s">
        <v>1440</v>
      </c>
      <c r="P1052" s="88" t="s">
        <v>1440</v>
      </c>
      <c r="Q1052" t="s">
        <v>1440</v>
      </c>
    </row>
    <row r="1053" spans="1:17" x14ac:dyDescent="0.25">
      <c r="A1053" t="s">
        <v>1440</v>
      </c>
      <c r="B1053" t="s">
        <v>1440</v>
      </c>
      <c r="C1053" t="s">
        <v>1440</v>
      </c>
      <c r="D1053" t="s">
        <v>1440</v>
      </c>
      <c r="E1053" t="s">
        <v>1440</v>
      </c>
      <c r="F1053" t="s">
        <v>1440</v>
      </c>
      <c r="G1053" t="s">
        <v>1440</v>
      </c>
      <c r="H1053" t="s">
        <v>1440</v>
      </c>
      <c r="I1053" t="s">
        <v>1440</v>
      </c>
      <c r="J1053" t="s">
        <v>1440</v>
      </c>
      <c r="K1053" t="s">
        <v>3150</v>
      </c>
      <c r="L1053" t="s">
        <v>1440</v>
      </c>
      <c r="M1053" s="93" t="s">
        <v>1440</v>
      </c>
      <c r="N1053" t="s">
        <v>1440</v>
      </c>
      <c r="O1053" s="94" t="s">
        <v>1440</v>
      </c>
      <c r="P1053" s="88" t="s">
        <v>1440</v>
      </c>
      <c r="Q1053" t="s">
        <v>1440</v>
      </c>
    </row>
    <row r="1054" spans="1:17" x14ac:dyDescent="0.25">
      <c r="A1054" t="s">
        <v>1440</v>
      </c>
      <c r="B1054" t="s">
        <v>1440</v>
      </c>
      <c r="C1054" t="s">
        <v>1440</v>
      </c>
      <c r="D1054" t="s">
        <v>1440</v>
      </c>
      <c r="E1054" t="s">
        <v>1440</v>
      </c>
      <c r="F1054" t="s">
        <v>1440</v>
      </c>
      <c r="G1054" t="s">
        <v>1440</v>
      </c>
      <c r="H1054" t="s">
        <v>1440</v>
      </c>
      <c r="I1054" t="s">
        <v>1440</v>
      </c>
      <c r="J1054" t="s">
        <v>1440</v>
      </c>
      <c r="K1054" t="s">
        <v>3150</v>
      </c>
      <c r="L1054" t="s">
        <v>1440</v>
      </c>
      <c r="M1054" s="93" t="s">
        <v>1440</v>
      </c>
      <c r="N1054" t="s">
        <v>1440</v>
      </c>
      <c r="O1054" s="94" t="s">
        <v>1440</v>
      </c>
      <c r="P1054" s="88" t="s">
        <v>1440</v>
      </c>
      <c r="Q1054" t="s">
        <v>1440</v>
      </c>
    </row>
    <row r="1055" spans="1:17" x14ac:dyDescent="0.25">
      <c r="A1055" t="s">
        <v>1440</v>
      </c>
      <c r="B1055" t="s">
        <v>1440</v>
      </c>
      <c r="C1055" t="s">
        <v>1440</v>
      </c>
      <c r="D1055" t="s">
        <v>1440</v>
      </c>
      <c r="E1055" t="s">
        <v>1440</v>
      </c>
      <c r="F1055" t="s">
        <v>1440</v>
      </c>
      <c r="G1055" t="s">
        <v>1440</v>
      </c>
      <c r="H1055" t="s">
        <v>1440</v>
      </c>
      <c r="I1055" t="s">
        <v>1440</v>
      </c>
      <c r="J1055" t="s">
        <v>1440</v>
      </c>
      <c r="K1055" t="s">
        <v>3150</v>
      </c>
      <c r="L1055" t="s">
        <v>1440</v>
      </c>
      <c r="M1055" s="93" t="s">
        <v>1440</v>
      </c>
      <c r="N1055" t="s">
        <v>1440</v>
      </c>
      <c r="O1055" s="94" t="s">
        <v>1440</v>
      </c>
      <c r="P1055" s="88" t="s">
        <v>1440</v>
      </c>
      <c r="Q1055" t="s">
        <v>1440</v>
      </c>
    </row>
    <row r="1056" spans="1:17" x14ac:dyDescent="0.25">
      <c r="A1056" t="s">
        <v>1440</v>
      </c>
      <c r="B1056" t="s">
        <v>1440</v>
      </c>
      <c r="C1056" t="s">
        <v>1440</v>
      </c>
      <c r="D1056" t="s">
        <v>1440</v>
      </c>
      <c r="E1056" t="s">
        <v>1440</v>
      </c>
      <c r="F1056" t="s">
        <v>1440</v>
      </c>
      <c r="G1056" t="s">
        <v>1440</v>
      </c>
      <c r="H1056" t="s">
        <v>1440</v>
      </c>
      <c r="I1056" t="s">
        <v>1440</v>
      </c>
      <c r="J1056" t="s">
        <v>1440</v>
      </c>
      <c r="K1056" t="s">
        <v>3150</v>
      </c>
      <c r="L1056" t="s">
        <v>1440</v>
      </c>
      <c r="M1056" s="93" t="s">
        <v>1440</v>
      </c>
      <c r="N1056" t="s">
        <v>1440</v>
      </c>
      <c r="O1056" s="94" t="s">
        <v>1440</v>
      </c>
      <c r="P1056" s="88" t="s">
        <v>1440</v>
      </c>
      <c r="Q1056" t="s">
        <v>1440</v>
      </c>
    </row>
    <row r="1057" spans="1:17" x14ac:dyDescent="0.25">
      <c r="A1057" t="s">
        <v>1440</v>
      </c>
      <c r="B1057" t="s">
        <v>1440</v>
      </c>
      <c r="C1057" t="s">
        <v>1440</v>
      </c>
      <c r="D1057" t="s">
        <v>1440</v>
      </c>
      <c r="E1057" t="s">
        <v>1440</v>
      </c>
      <c r="F1057" t="s">
        <v>1440</v>
      </c>
      <c r="G1057" t="s">
        <v>1440</v>
      </c>
      <c r="H1057" t="s">
        <v>1440</v>
      </c>
      <c r="I1057" t="s">
        <v>1440</v>
      </c>
      <c r="J1057" t="s">
        <v>1440</v>
      </c>
      <c r="K1057" t="s">
        <v>3150</v>
      </c>
      <c r="L1057" t="s">
        <v>1440</v>
      </c>
      <c r="M1057" s="93" t="s">
        <v>1440</v>
      </c>
      <c r="N1057" t="s">
        <v>1440</v>
      </c>
      <c r="O1057" s="94" t="s">
        <v>1440</v>
      </c>
      <c r="P1057" s="88" t="s">
        <v>1440</v>
      </c>
      <c r="Q1057" t="s">
        <v>1440</v>
      </c>
    </row>
    <row r="1058" spans="1:17" x14ac:dyDescent="0.25">
      <c r="A1058" t="s">
        <v>1440</v>
      </c>
      <c r="B1058" t="s">
        <v>1440</v>
      </c>
      <c r="C1058" t="s">
        <v>1440</v>
      </c>
      <c r="D1058" t="s">
        <v>1440</v>
      </c>
      <c r="E1058" t="s">
        <v>1440</v>
      </c>
      <c r="F1058" t="s">
        <v>1440</v>
      </c>
      <c r="G1058" t="s">
        <v>1440</v>
      </c>
      <c r="H1058" t="s">
        <v>1440</v>
      </c>
      <c r="I1058" t="s">
        <v>1440</v>
      </c>
      <c r="J1058" t="s">
        <v>1440</v>
      </c>
      <c r="K1058" t="s">
        <v>3150</v>
      </c>
      <c r="L1058" t="s">
        <v>1440</v>
      </c>
      <c r="M1058" s="93" t="s">
        <v>1440</v>
      </c>
      <c r="N1058" t="s">
        <v>1440</v>
      </c>
      <c r="O1058" s="94" t="s">
        <v>1440</v>
      </c>
      <c r="P1058" s="88" t="s">
        <v>1440</v>
      </c>
      <c r="Q1058" t="s">
        <v>1440</v>
      </c>
    </row>
    <row r="1059" spans="1:17" x14ac:dyDescent="0.25">
      <c r="A1059" t="s">
        <v>1440</v>
      </c>
      <c r="B1059" t="s">
        <v>1440</v>
      </c>
      <c r="C1059" t="s">
        <v>1440</v>
      </c>
      <c r="D1059" t="s">
        <v>1440</v>
      </c>
      <c r="E1059" t="s">
        <v>1440</v>
      </c>
      <c r="F1059" t="s">
        <v>1440</v>
      </c>
      <c r="G1059" t="s">
        <v>1440</v>
      </c>
      <c r="H1059" t="s">
        <v>1440</v>
      </c>
      <c r="I1059" t="s">
        <v>1440</v>
      </c>
      <c r="J1059" t="s">
        <v>1440</v>
      </c>
      <c r="K1059" t="s">
        <v>3150</v>
      </c>
      <c r="L1059" t="s">
        <v>1440</v>
      </c>
      <c r="M1059" s="93" t="s">
        <v>1440</v>
      </c>
      <c r="N1059" t="s">
        <v>1440</v>
      </c>
      <c r="O1059" s="94" t="s">
        <v>1440</v>
      </c>
      <c r="P1059" s="88" t="s">
        <v>1440</v>
      </c>
      <c r="Q1059" t="s">
        <v>1440</v>
      </c>
    </row>
    <row r="1060" spans="1:17" x14ac:dyDescent="0.25">
      <c r="A1060" t="s">
        <v>1440</v>
      </c>
      <c r="B1060" t="s">
        <v>1440</v>
      </c>
      <c r="C1060" t="s">
        <v>1440</v>
      </c>
      <c r="D1060" t="s">
        <v>1440</v>
      </c>
      <c r="E1060" t="s">
        <v>1440</v>
      </c>
      <c r="F1060" t="s">
        <v>1440</v>
      </c>
      <c r="G1060" t="s">
        <v>1440</v>
      </c>
      <c r="H1060" t="s">
        <v>1440</v>
      </c>
      <c r="I1060" t="s">
        <v>1440</v>
      </c>
      <c r="J1060" t="s">
        <v>1440</v>
      </c>
      <c r="K1060" t="s">
        <v>3150</v>
      </c>
      <c r="L1060" t="s">
        <v>1440</v>
      </c>
      <c r="M1060" s="93" t="s">
        <v>1440</v>
      </c>
      <c r="N1060" t="s">
        <v>1440</v>
      </c>
      <c r="O1060" s="94" t="s">
        <v>1440</v>
      </c>
      <c r="P1060" s="88" t="s">
        <v>1440</v>
      </c>
      <c r="Q1060" t="s">
        <v>1440</v>
      </c>
    </row>
    <row r="1061" spans="1:17" x14ac:dyDescent="0.25">
      <c r="A1061" t="s">
        <v>1440</v>
      </c>
      <c r="B1061" t="s">
        <v>1440</v>
      </c>
      <c r="C1061" t="s">
        <v>1440</v>
      </c>
      <c r="D1061" t="s">
        <v>1440</v>
      </c>
      <c r="E1061" t="s">
        <v>1440</v>
      </c>
      <c r="F1061" t="s">
        <v>1440</v>
      </c>
      <c r="G1061" t="s">
        <v>1440</v>
      </c>
      <c r="H1061" t="s">
        <v>1440</v>
      </c>
      <c r="I1061" t="s">
        <v>1440</v>
      </c>
      <c r="J1061" t="s">
        <v>1440</v>
      </c>
      <c r="K1061" t="s">
        <v>3150</v>
      </c>
      <c r="L1061" t="s">
        <v>1440</v>
      </c>
      <c r="M1061" s="93" t="s">
        <v>1440</v>
      </c>
      <c r="N1061" t="s">
        <v>1440</v>
      </c>
      <c r="O1061" s="94" t="s">
        <v>1440</v>
      </c>
      <c r="P1061" s="88" t="s">
        <v>1440</v>
      </c>
      <c r="Q1061" t="s">
        <v>1440</v>
      </c>
    </row>
    <row r="1062" spans="1:17" x14ac:dyDescent="0.25">
      <c r="A1062" t="s">
        <v>1440</v>
      </c>
      <c r="B1062" t="s">
        <v>1440</v>
      </c>
      <c r="C1062" t="s">
        <v>1440</v>
      </c>
      <c r="D1062" t="s">
        <v>1440</v>
      </c>
      <c r="E1062" t="s">
        <v>1440</v>
      </c>
      <c r="F1062" t="s">
        <v>1440</v>
      </c>
      <c r="G1062" t="s">
        <v>1440</v>
      </c>
      <c r="H1062" t="s">
        <v>1440</v>
      </c>
      <c r="I1062" t="s">
        <v>1440</v>
      </c>
      <c r="J1062" t="s">
        <v>1440</v>
      </c>
      <c r="K1062" t="s">
        <v>3150</v>
      </c>
      <c r="L1062" t="s">
        <v>1440</v>
      </c>
      <c r="M1062" s="93" t="s">
        <v>1440</v>
      </c>
      <c r="N1062" t="s">
        <v>1440</v>
      </c>
      <c r="O1062" s="94" t="s">
        <v>1440</v>
      </c>
      <c r="P1062" s="88" t="s">
        <v>1440</v>
      </c>
      <c r="Q1062" t="s">
        <v>1440</v>
      </c>
    </row>
    <row r="1063" spans="1:17" x14ac:dyDescent="0.25">
      <c r="A1063" t="s">
        <v>1440</v>
      </c>
      <c r="B1063" t="s">
        <v>1440</v>
      </c>
      <c r="C1063" t="s">
        <v>1440</v>
      </c>
      <c r="D1063" t="s">
        <v>1440</v>
      </c>
      <c r="E1063" t="s">
        <v>1440</v>
      </c>
      <c r="F1063" t="s">
        <v>1440</v>
      </c>
      <c r="G1063" t="s">
        <v>1440</v>
      </c>
      <c r="H1063" t="s">
        <v>1440</v>
      </c>
      <c r="I1063" t="s">
        <v>1440</v>
      </c>
      <c r="J1063" t="s">
        <v>1440</v>
      </c>
      <c r="K1063" t="s">
        <v>3150</v>
      </c>
      <c r="L1063" t="s">
        <v>1440</v>
      </c>
      <c r="M1063" s="93" t="s">
        <v>1440</v>
      </c>
      <c r="N1063" t="s">
        <v>1440</v>
      </c>
      <c r="O1063" s="94" t="s">
        <v>1440</v>
      </c>
      <c r="P1063" s="88" t="s">
        <v>1440</v>
      </c>
      <c r="Q1063" t="s">
        <v>1440</v>
      </c>
    </row>
    <row r="1064" spans="1:17" x14ac:dyDescent="0.25">
      <c r="A1064" t="s">
        <v>1440</v>
      </c>
      <c r="B1064" t="s">
        <v>1440</v>
      </c>
      <c r="C1064" t="s">
        <v>1440</v>
      </c>
      <c r="D1064" t="s">
        <v>1440</v>
      </c>
      <c r="E1064" t="s">
        <v>1440</v>
      </c>
      <c r="F1064" t="s">
        <v>1440</v>
      </c>
      <c r="G1064" t="s">
        <v>1440</v>
      </c>
      <c r="H1064" t="s">
        <v>1440</v>
      </c>
      <c r="I1064" t="s">
        <v>1440</v>
      </c>
      <c r="J1064" t="s">
        <v>1440</v>
      </c>
      <c r="K1064" t="s">
        <v>3150</v>
      </c>
      <c r="L1064" t="s">
        <v>1440</v>
      </c>
      <c r="M1064" s="93" t="s">
        <v>1440</v>
      </c>
      <c r="N1064" t="s">
        <v>1440</v>
      </c>
      <c r="O1064" s="94" t="s">
        <v>1440</v>
      </c>
      <c r="P1064" s="88" t="s">
        <v>1440</v>
      </c>
      <c r="Q1064" t="s">
        <v>1440</v>
      </c>
    </row>
    <row r="1065" spans="1:17" x14ac:dyDescent="0.25">
      <c r="A1065" t="s">
        <v>1440</v>
      </c>
      <c r="B1065" t="s">
        <v>1440</v>
      </c>
      <c r="C1065" t="s">
        <v>1440</v>
      </c>
      <c r="D1065" t="s">
        <v>1440</v>
      </c>
      <c r="E1065" t="s">
        <v>1440</v>
      </c>
      <c r="F1065" t="s">
        <v>1440</v>
      </c>
      <c r="G1065" t="s">
        <v>1440</v>
      </c>
      <c r="H1065" t="s">
        <v>1440</v>
      </c>
      <c r="I1065" t="s">
        <v>1440</v>
      </c>
      <c r="J1065" t="s">
        <v>1440</v>
      </c>
      <c r="K1065" t="s">
        <v>3150</v>
      </c>
      <c r="L1065" t="s">
        <v>1440</v>
      </c>
      <c r="M1065" s="93" t="s">
        <v>1440</v>
      </c>
      <c r="N1065" t="s">
        <v>1440</v>
      </c>
      <c r="O1065" s="94" t="s">
        <v>1440</v>
      </c>
      <c r="P1065" s="88" t="s">
        <v>1440</v>
      </c>
      <c r="Q1065" t="s">
        <v>1440</v>
      </c>
    </row>
    <row r="1066" spans="1:17" x14ac:dyDescent="0.25">
      <c r="A1066" t="s">
        <v>1440</v>
      </c>
      <c r="B1066" t="s">
        <v>1440</v>
      </c>
      <c r="C1066" t="s">
        <v>1440</v>
      </c>
      <c r="D1066" t="s">
        <v>1440</v>
      </c>
      <c r="E1066" t="s">
        <v>1440</v>
      </c>
      <c r="F1066" t="s">
        <v>1440</v>
      </c>
      <c r="G1066" t="s">
        <v>1440</v>
      </c>
      <c r="H1066" t="s">
        <v>1440</v>
      </c>
      <c r="I1066" t="s">
        <v>1440</v>
      </c>
      <c r="J1066" t="s">
        <v>1440</v>
      </c>
      <c r="K1066" t="s">
        <v>3150</v>
      </c>
      <c r="L1066" t="s">
        <v>1440</v>
      </c>
      <c r="M1066" s="93" t="s">
        <v>1440</v>
      </c>
      <c r="N1066" t="s">
        <v>1440</v>
      </c>
      <c r="O1066" s="94" t="s">
        <v>1440</v>
      </c>
      <c r="P1066" s="88" t="s">
        <v>1440</v>
      </c>
      <c r="Q1066" t="s">
        <v>1440</v>
      </c>
    </row>
    <row r="1067" spans="1:17" x14ac:dyDescent="0.25">
      <c r="A1067" t="s">
        <v>1440</v>
      </c>
      <c r="B1067" t="s">
        <v>1440</v>
      </c>
      <c r="C1067" t="s">
        <v>1440</v>
      </c>
      <c r="D1067" t="s">
        <v>1440</v>
      </c>
      <c r="E1067" t="s">
        <v>1440</v>
      </c>
      <c r="F1067" t="s">
        <v>1440</v>
      </c>
      <c r="G1067" t="s">
        <v>1440</v>
      </c>
      <c r="H1067" t="s">
        <v>1440</v>
      </c>
      <c r="I1067" t="s">
        <v>1440</v>
      </c>
      <c r="J1067" t="s">
        <v>1440</v>
      </c>
      <c r="K1067" t="s">
        <v>3150</v>
      </c>
      <c r="L1067" t="s">
        <v>1440</v>
      </c>
      <c r="M1067" s="93" t="s">
        <v>1440</v>
      </c>
      <c r="N1067" t="s">
        <v>1440</v>
      </c>
      <c r="O1067" s="94" t="s">
        <v>1440</v>
      </c>
      <c r="P1067" s="88" t="s">
        <v>1440</v>
      </c>
      <c r="Q1067" t="s">
        <v>1440</v>
      </c>
    </row>
    <row r="1068" spans="1:17" x14ac:dyDescent="0.25">
      <c r="A1068" t="s">
        <v>1440</v>
      </c>
      <c r="B1068" t="s">
        <v>1440</v>
      </c>
      <c r="C1068" t="s">
        <v>1440</v>
      </c>
      <c r="D1068" t="s">
        <v>1440</v>
      </c>
      <c r="E1068" t="s">
        <v>1440</v>
      </c>
      <c r="F1068" t="s">
        <v>1440</v>
      </c>
      <c r="G1068" t="s">
        <v>1440</v>
      </c>
      <c r="H1068" t="s">
        <v>1440</v>
      </c>
      <c r="I1068" t="s">
        <v>1440</v>
      </c>
      <c r="J1068" t="s">
        <v>1440</v>
      </c>
      <c r="K1068" t="s">
        <v>3150</v>
      </c>
      <c r="L1068" t="s">
        <v>1440</v>
      </c>
      <c r="M1068" s="93" t="s">
        <v>1440</v>
      </c>
      <c r="N1068" t="s">
        <v>1440</v>
      </c>
      <c r="O1068" s="94" t="s">
        <v>1440</v>
      </c>
      <c r="P1068" s="88" t="s">
        <v>1440</v>
      </c>
      <c r="Q1068" t="s">
        <v>1440</v>
      </c>
    </row>
    <row r="1069" spans="1:17" x14ac:dyDescent="0.25">
      <c r="A1069" t="s">
        <v>1440</v>
      </c>
      <c r="B1069" t="s">
        <v>1440</v>
      </c>
      <c r="C1069" t="s">
        <v>1440</v>
      </c>
      <c r="D1069" t="s">
        <v>1440</v>
      </c>
      <c r="E1069" t="s">
        <v>1440</v>
      </c>
      <c r="F1069" t="s">
        <v>1440</v>
      </c>
      <c r="G1069" t="s">
        <v>1440</v>
      </c>
      <c r="H1069" t="s">
        <v>1440</v>
      </c>
      <c r="I1069" t="s">
        <v>1440</v>
      </c>
      <c r="J1069" t="s">
        <v>1440</v>
      </c>
      <c r="K1069" t="s">
        <v>3150</v>
      </c>
      <c r="L1069" t="s">
        <v>1440</v>
      </c>
      <c r="M1069" s="93" t="s">
        <v>1440</v>
      </c>
      <c r="N1069" t="s">
        <v>1440</v>
      </c>
      <c r="O1069" s="94" t="s">
        <v>1440</v>
      </c>
      <c r="P1069" s="88" t="s">
        <v>1440</v>
      </c>
      <c r="Q1069" t="s">
        <v>1440</v>
      </c>
    </row>
    <row r="1070" spans="1:17" x14ac:dyDescent="0.25">
      <c r="A1070" t="s">
        <v>1440</v>
      </c>
      <c r="B1070" t="s">
        <v>1440</v>
      </c>
      <c r="C1070" t="s">
        <v>1440</v>
      </c>
      <c r="D1070" t="s">
        <v>1440</v>
      </c>
      <c r="E1070" t="s">
        <v>1440</v>
      </c>
      <c r="F1070" t="s">
        <v>1440</v>
      </c>
      <c r="G1070" t="s">
        <v>1440</v>
      </c>
      <c r="H1070" t="s">
        <v>1440</v>
      </c>
      <c r="I1070" t="s">
        <v>1440</v>
      </c>
      <c r="J1070" t="s">
        <v>1440</v>
      </c>
      <c r="K1070" t="s">
        <v>3150</v>
      </c>
      <c r="L1070" t="s">
        <v>1440</v>
      </c>
      <c r="M1070" s="93" t="s">
        <v>1440</v>
      </c>
      <c r="N1070" t="s">
        <v>1440</v>
      </c>
      <c r="O1070" s="94" t="s">
        <v>1440</v>
      </c>
      <c r="P1070" s="88" t="s">
        <v>1440</v>
      </c>
      <c r="Q1070" t="s">
        <v>1440</v>
      </c>
    </row>
    <row r="1071" spans="1:17" x14ac:dyDescent="0.25">
      <c r="A1071" t="s">
        <v>1440</v>
      </c>
      <c r="B1071" t="s">
        <v>1440</v>
      </c>
      <c r="C1071" t="s">
        <v>1440</v>
      </c>
      <c r="D1071" t="s">
        <v>1440</v>
      </c>
      <c r="E1071" t="s">
        <v>1440</v>
      </c>
      <c r="F1071" t="s">
        <v>1440</v>
      </c>
      <c r="G1071" t="s">
        <v>1440</v>
      </c>
      <c r="H1071" t="s">
        <v>1440</v>
      </c>
      <c r="I1071" t="s">
        <v>1440</v>
      </c>
      <c r="J1071" t="s">
        <v>1440</v>
      </c>
      <c r="K1071" t="s">
        <v>3150</v>
      </c>
      <c r="L1071" t="s">
        <v>1440</v>
      </c>
      <c r="M1071" s="93" t="s">
        <v>1440</v>
      </c>
      <c r="N1071" t="s">
        <v>1440</v>
      </c>
      <c r="O1071" s="94" t="s">
        <v>1440</v>
      </c>
      <c r="P1071" s="88" t="s">
        <v>1440</v>
      </c>
      <c r="Q1071" t="s">
        <v>1440</v>
      </c>
    </row>
    <row r="1072" spans="1:17" x14ac:dyDescent="0.25">
      <c r="A1072" t="s">
        <v>1440</v>
      </c>
      <c r="B1072" t="s">
        <v>1440</v>
      </c>
      <c r="C1072" t="s">
        <v>1440</v>
      </c>
      <c r="D1072" t="s">
        <v>1440</v>
      </c>
      <c r="E1072" t="s">
        <v>1440</v>
      </c>
      <c r="F1072" t="s">
        <v>1440</v>
      </c>
      <c r="G1072" t="s">
        <v>1440</v>
      </c>
      <c r="H1072" t="s">
        <v>1440</v>
      </c>
      <c r="I1072" t="s">
        <v>1440</v>
      </c>
      <c r="J1072" t="s">
        <v>1440</v>
      </c>
      <c r="K1072" t="s">
        <v>3150</v>
      </c>
      <c r="L1072" t="s">
        <v>1440</v>
      </c>
      <c r="M1072" s="93" t="s">
        <v>1440</v>
      </c>
      <c r="N1072" t="s">
        <v>1440</v>
      </c>
      <c r="O1072" s="94" t="s">
        <v>1440</v>
      </c>
      <c r="P1072" s="88" t="s">
        <v>1440</v>
      </c>
      <c r="Q1072" t="s">
        <v>1440</v>
      </c>
    </row>
    <row r="1073" spans="1:17" x14ac:dyDescent="0.25">
      <c r="A1073" t="s">
        <v>1440</v>
      </c>
      <c r="B1073" t="s">
        <v>1440</v>
      </c>
      <c r="C1073" t="s">
        <v>1440</v>
      </c>
      <c r="D1073" t="s">
        <v>1440</v>
      </c>
      <c r="E1073" t="s">
        <v>1440</v>
      </c>
      <c r="F1073" t="s">
        <v>1440</v>
      </c>
      <c r="G1073" t="s">
        <v>1440</v>
      </c>
      <c r="H1073" t="s">
        <v>1440</v>
      </c>
      <c r="I1073" t="s">
        <v>1440</v>
      </c>
      <c r="J1073" t="s">
        <v>1440</v>
      </c>
      <c r="K1073" t="s">
        <v>3150</v>
      </c>
      <c r="L1073" t="s">
        <v>1440</v>
      </c>
      <c r="M1073" s="93" t="s">
        <v>1440</v>
      </c>
      <c r="N1073" t="s">
        <v>1440</v>
      </c>
      <c r="O1073" s="94" t="s">
        <v>1440</v>
      </c>
      <c r="P1073" s="88" t="s">
        <v>1440</v>
      </c>
      <c r="Q1073" t="s">
        <v>1440</v>
      </c>
    </row>
    <row r="1074" spans="1:17" x14ac:dyDescent="0.25">
      <c r="A1074" t="s">
        <v>1440</v>
      </c>
      <c r="B1074" t="s">
        <v>1440</v>
      </c>
      <c r="C1074" t="s">
        <v>1440</v>
      </c>
      <c r="D1074" t="s">
        <v>1440</v>
      </c>
      <c r="E1074" t="s">
        <v>1440</v>
      </c>
      <c r="F1074" t="s">
        <v>1440</v>
      </c>
      <c r="G1074" t="s">
        <v>1440</v>
      </c>
      <c r="H1074" t="s">
        <v>1440</v>
      </c>
      <c r="I1074" t="s">
        <v>1440</v>
      </c>
      <c r="J1074" t="s">
        <v>1440</v>
      </c>
      <c r="K1074" t="s">
        <v>3150</v>
      </c>
      <c r="L1074" t="s">
        <v>1440</v>
      </c>
      <c r="M1074" s="93" t="s">
        <v>1440</v>
      </c>
      <c r="N1074" t="s">
        <v>1440</v>
      </c>
      <c r="O1074" s="94" t="s">
        <v>1440</v>
      </c>
      <c r="P1074" s="88" t="s">
        <v>1440</v>
      </c>
      <c r="Q1074" t="s">
        <v>1440</v>
      </c>
    </row>
    <row r="1075" spans="1:17" x14ac:dyDescent="0.25">
      <c r="A1075" t="s">
        <v>1440</v>
      </c>
      <c r="B1075" t="s">
        <v>1440</v>
      </c>
      <c r="C1075" t="s">
        <v>1440</v>
      </c>
      <c r="D1075" t="s">
        <v>1440</v>
      </c>
      <c r="E1075" t="s">
        <v>1440</v>
      </c>
      <c r="F1075" t="s">
        <v>1440</v>
      </c>
      <c r="G1075" t="s">
        <v>1440</v>
      </c>
      <c r="H1075" t="s">
        <v>1440</v>
      </c>
      <c r="I1075" t="s">
        <v>1440</v>
      </c>
      <c r="J1075" t="s">
        <v>1440</v>
      </c>
      <c r="K1075" t="s">
        <v>3150</v>
      </c>
      <c r="L1075" t="s">
        <v>1440</v>
      </c>
      <c r="M1075" s="93" t="s">
        <v>1440</v>
      </c>
      <c r="N1075" t="s">
        <v>1440</v>
      </c>
      <c r="O1075" s="94" t="s">
        <v>1440</v>
      </c>
      <c r="P1075" s="88" t="s">
        <v>1440</v>
      </c>
      <c r="Q1075" t="s">
        <v>1440</v>
      </c>
    </row>
    <row r="1076" spans="1:17" x14ac:dyDescent="0.25">
      <c r="A1076" t="s">
        <v>1440</v>
      </c>
      <c r="B1076" t="s">
        <v>1440</v>
      </c>
      <c r="C1076" t="s">
        <v>1440</v>
      </c>
      <c r="D1076" t="s">
        <v>1440</v>
      </c>
      <c r="E1076" t="s">
        <v>1440</v>
      </c>
      <c r="F1076" t="s">
        <v>1440</v>
      </c>
      <c r="G1076" t="s">
        <v>1440</v>
      </c>
      <c r="H1076" t="s">
        <v>1440</v>
      </c>
      <c r="I1076" t="s">
        <v>1440</v>
      </c>
      <c r="J1076" t="s">
        <v>1440</v>
      </c>
      <c r="K1076" t="s">
        <v>3150</v>
      </c>
      <c r="L1076" t="s">
        <v>1440</v>
      </c>
      <c r="M1076" s="93" t="s">
        <v>1440</v>
      </c>
      <c r="N1076" t="s">
        <v>1440</v>
      </c>
      <c r="O1076" s="94" t="s">
        <v>1440</v>
      </c>
      <c r="P1076" s="88" t="s">
        <v>1440</v>
      </c>
      <c r="Q1076" t="s">
        <v>1440</v>
      </c>
    </row>
    <row r="1077" spans="1:17" x14ac:dyDescent="0.25">
      <c r="A1077" t="s">
        <v>1440</v>
      </c>
      <c r="B1077" t="s">
        <v>1440</v>
      </c>
      <c r="C1077" t="s">
        <v>1440</v>
      </c>
      <c r="D1077" t="s">
        <v>1440</v>
      </c>
      <c r="E1077" t="s">
        <v>1440</v>
      </c>
      <c r="F1077" t="s">
        <v>1440</v>
      </c>
      <c r="G1077" t="s">
        <v>1440</v>
      </c>
      <c r="H1077" t="s">
        <v>1440</v>
      </c>
      <c r="I1077" t="s">
        <v>1440</v>
      </c>
      <c r="J1077" t="s">
        <v>1440</v>
      </c>
      <c r="K1077" t="s">
        <v>3150</v>
      </c>
      <c r="L1077" t="s">
        <v>1440</v>
      </c>
      <c r="M1077" s="93" t="s">
        <v>1440</v>
      </c>
      <c r="N1077" t="s">
        <v>1440</v>
      </c>
      <c r="O1077" s="94" t="s">
        <v>1440</v>
      </c>
      <c r="P1077" s="88" t="s">
        <v>1440</v>
      </c>
      <c r="Q1077" t="s">
        <v>1440</v>
      </c>
    </row>
    <row r="1078" spans="1:17" x14ac:dyDescent="0.25">
      <c r="A1078" t="s">
        <v>1440</v>
      </c>
      <c r="B1078" t="s">
        <v>1440</v>
      </c>
      <c r="C1078" t="s">
        <v>1440</v>
      </c>
      <c r="D1078" t="s">
        <v>1440</v>
      </c>
      <c r="E1078" t="s">
        <v>1440</v>
      </c>
      <c r="F1078" t="s">
        <v>1440</v>
      </c>
      <c r="G1078" t="s">
        <v>1440</v>
      </c>
      <c r="H1078" t="s">
        <v>1440</v>
      </c>
      <c r="I1078" t="s">
        <v>1440</v>
      </c>
      <c r="J1078" t="s">
        <v>1440</v>
      </c>
      <c r="K1078" t="s">
        <v>3150</v>
      </c>
      <c r="L1078" t="s">
        <v>1440</v>
      </c>
      <c r="M1078" s="93" t="s">
        <v>1440</v>
      </c>
      <c r="N1078" t="s">
        <v>1440</v>
      </c>
      <c r="O1078" s="94" t="s">
        <v>1440</v>
      </c>
      <c r="P1078" s="88" t="s">
        <v>1440</v>
      </c>
      <c r="Q1078" t="s">
        <v>1440</v>
      </c>
    </row>
    <row r="1079" spans="1:17" x14ac:dyDescent="0.25">
      <c r="A1079" t="s">
        <v>1440</v>
      </c>
      <c r="B1079" t="s">
        <v>1440</v>
      </c>
      <c r="C1079" t="s">
        <v>1440</v>
      </c>
      <c r="D1079" t="s">
        <v>1440</v>
      </c>
      <c r="E1079" t="s">
        <v>1440</v>
      </c>
      <c r="F1079" t="s">
        <v>1440</v>
      </c>
      <c r="G1079" t="s">
        <v>1440</v>
      </c>
      <c r="H1079" t="s">
        <v>1440</v>
      </c>
      <c r="I1079" t="s">
        <v>1440</v>
      </c>
      <c r="J1079" t="s">
        <v>1440</v>
      </c>
      <c r="K1079" t="s">
        <v>3150</v>
      </c>
      <c r="L1079" t="s">
        <v>1440</v>
      </c>
      <c r="M1079" s="93" t="s">
        <v>1440</v>
      </c>
      <c r="N1079" t="s">
        <v>1440</v>
      </c>
      <c r="O1079" s="94" t="s">
        <v>1440</v>
      </c>
      <c r="P1079" s="88" t="s">
        <v>1440</v>
      </c>
      <c r="Q1079" t="s">
        <v>1440</v>
      </c>
    </row>
    <row r="1080" spans="1:17" x14ac:dyDescent="0.25">
      <c r="A1080" t="s">
        <v>1440</v>
      </c>
      <c r="B1080" t="s">
        <v>1440</v>
      </c>
      <c r="C1080" t="s">
        <v>1440</v>
      </c>
      <c r="D1080" t="s">
        <v>1440</v>
      </c>
      <c r="E1080" t="s">
        <v>1440</v>
      </c>
      <c r="F1080" t="s">
        <v>1440</v>
      </c>
      <c r="G1080" t="s">
        <v>1440</v>
      </c>
      <c r="H1080" t="s">
        <v>1440</v>
      </c>
      <c r="I1080" t="s">
        <v>1440</v>
      </c>
      <c r="J1080" t="s">
        <v>1440</v>
      </c>
      <c r="K1080" t="s">
        <v>3150</v>
      </c>
      <c r="L1080" t="s">
        <v>1440</v>
      </c>
      <c r="M1080" s="93" t="s">
        <v>1440</v>
      </c>
      <c r="N1080" t="s">
        <v>1440</v>
      </c>
      <c r="O1080" s="94" t="s">
        <v>1440</v>
      </c>
      <c r="P1080" s="88" t="s">
        <v>1440</v>
      </c>
      <c r="Q1080" t="s">
        <v>1440</v>
      </c>
    </row>
    <row r="1081" spans="1:17" x14ac:dyDescent="0.25">
      <c r="A1081" t="s">
        <v>1440</v>
      </c>
      <c r="B1081" t="s">
        <v>1440</v>
      </c>
      <c r="C1081" t="s">
        <v>1440</v>
      </c>
      <c r="D1081" t="s">
        <v>1440</v>
      </c>
      <c r="E1081" t="s">
        <v>1440</v>
      </c>
      <c r="F1081" t="s">
        <v>1440</v>
      </c>
      <c r="G1081" t="s">
        <v>1440</v>
      </c>
      <c r="H1081" t="s">
        <v>1440</v>
      </c>
      <c r="I1081" t="s">
        <v>1440</v>
      </c>
      <c r="J1081" t="s">
        <v>1440</v>
      </c>
      <c r="K1081" t="s">
        <v>3150</v>
      </c>
      <c r="L1081" t="s">
        <v>1440</v>
      </c>
      <c r="M1081" s="93" t="s">
        <v>1440</v>
      </c>
      <c r="N1081" t="s">
        <v>1440</v>
      </c>
      <c r="O1081" s="94" t="s">
        <v>1440</v>
      </c>
      <c r="P1081" s="88" t="s">
        <v>1440</v>
      </c>
      <c r="Q1081" t="s">
        <v>1440</v>
      </c>
    </row>
    <row r="1082" spans="1:17" x14ac:dyDescent="0.25">
      <c r="A1082" t="s">
        <v>1440</v>
      </c>
      <c r="B1082" t="s">
        <v>1440</v>
      </c>
      <c r="C1082" t="s">
        <v>1440</v>
      </c>
      <c r="D1082" t="s">
        <v>1440</v>
      </c>
      <c r="E1082" t="s">
        <v>1440</v>
      </c>
      <c r="F1082" t="s">
        <v>1440</v>
      </c>
      <c r="G1082" t="s">
        <v>1440</v>
      </c>
      <c r="H1082" t="s">
        <v>1440</v>
      </c>
      <c r="I1082" t="s">
        <v>1440</v>
      </c>
      <c r="J1082" t="s">
        <v>1440</v>
      </c>
      <c r="K1082" t="s">
        <v>3150</v>
      </c>
      <c r="L1082" t="s">
        <v>1440</v>
      </c>
      <c r="M1082" s="93" t="s">
        <v>1440</v>
      </c>
      <c r="N1082" t="s">
        <v>1440</v>
      </c>
      <c r="O1082" s="94" t="s">
        <v>1440</v>
      </c>
      <c r="P1082" s="88" t="s">
        <v>1440</v>
      </c>
      <c r="Q1082" t="s">
        <v>1440</v>
      </c>
    </row>
    <row r="1083" spans="1:17" x14ac:dyDescent="0.25">
      <c r="A1083" t="s">
        <v>1440</v>
      </c>
      <c r="B1083" t="s">
        <v>1440</v>
      </c>
      <c r="C1083" t="s">
        <v>1440</v>
      </c>
      <c r="D1083" t="s">
        <v>1440</v>
      </c>
      <c r="E1083" t="s">
        <v>1440</v>
      </c>
      <c r="F1083" t="s">
        <v>1440</v>
      </c>
      <c r="G1083" t="s">
        <v>1440</v>
      </c>
      <c r="H1083" t="s">
        <v>1440</v>
      </c>
      <c r="I1083" t="s">
        <v>1440</v>
      </c>
      <c r="J1083" t="s">
        <v>1440</v>
      </c>
      <c r="K1083" t="s">
        <v>3150</v>
      </c>
      <c r="L1083" t="s">
        <v>1440</v>
      </c>
      <c r="M1083" s="93" t="s">
        <v>1440</v>
      </c>
      <c r="N1083" t="s">
        <v>1440</v>
      </c>
      <c r="O1083" s="94" t="s">
        <v>1440</v>
      </c>
      <c r="P1083" s="88" t="s">
        <v>1440</v>
      </c>
      <c r="Q1083" t="s">
        <v>1440</v>
      </c>
    </row>
    <row r="1084" spans="1:17" x14ac:dyDescent="0.25">
      <c r="A1084" t="s">
        <v>1440</v>
      </c>
      <c r="B1084" t="s">
        <v>1440</v>
      </c>
      <c r="C1084" t="s">
        <v>1440</v>
      </c>
      <c r="D1084" t="s">
        <v>1440</v>
      </c>
      <c r="E1084" t="s">
        <v>1440</v>
      </c>
      <c r="F1084" t="s">
        <v>1440</v>
      </c>
      <c r="G1084" t="s">
        <v>1440</v>
      </c>
      <c r="H1084" t="s">
        <v>1440</v>
      </c>
      <c r="I1084" t="s">
        <v>1440</v>
      </c>
      <c r="J1084" t="s">
        <v>1440</v>
      </c>
      <c r="K1084" t="s">
        <v>3150</v>
      </c>
      <c r="L1084" t="s">
        <v>1440</v>
      </c>
      <c r="M1084" s="93" t="s">
        <v>1440</v>
      </c>
      <c r="N1084" t="s">
        <v>1440</v>
      </c>
      <c r="O1084" s="94" t="s">
        <v>1440</v>
      </c>
      <c r="P1084" s="88" t="s">
        <v>1440</v>
      </c>
      <c r="Q1084" t="s">
        <v>1440</v>
      </c>
    </row>
    <row r="1085" spans="1:17" x14ac:dyDescent="0.25">
      <c r="A1085" t="s">
        <v>1440</v>
      </c>
      <c r="B1085" t="s">
        <v>1440</v>
      </c>
      <c r="C1085" t="s">
        <v>1440</v>
      </c>
      <c r="D1085" t="s">
        <v>1440</v>
      </c>
      <c r="E1085" t="s">
        <v>1440</v>
      </c>
      <c r="F1085" t="s">
        <v>1440</v>
      </c>
      <c r="G1085" t="s">
        <v>1440</v>
      </c>
      <c r="H1085" t="s">
        <v>1440</v>
      </c>
      <c r="I1085" t="s">
        <v>1440</v>
      </c>
      <c r="J1085" t="s">
        <v>1440</v>
      </c>
      <c r="K1085" t="s">
        <v>3150</v>
      </c>
      <c r="L1085" t="s">
        <v>1440</v>
      </c>
      <c r="M1085" s="93" t="s">
        <v>1440</v>
      </c>
      <c r="N1085" t="s">
        <v>1440</v>
      </c>
      <c r="O1085" s="94" t="s">
        <v>1440</v>
      </c>
      <c r="P1085" s="88" t="s">
        <v>1440</v>
      </c>
      <c r="Q1085" t="s">
        <v>1440</v>
      </c>
    </row>
    <row r="1086" spans="1:17" x14ac:dyDescent="0.25">
      <c r="A1086" t="s">
        <v>1440</v>
      </c>
      <c r="B1086" t="s">
        <v>1440</v>
      </c>
      <c r="C1086" t="s">
        <v>1440</v>
      </c>
      <c r="D1086" t="s">
        <v>1440</v>
      </c>
      <c r="E1086" t="s">
        <v>1440</v>
      </c>
      <c r="F1086" t="s">
        <v>1440</v>
      </c>
      <c r="G1086" t="s">
        <v>1440</v>
      </c>
      <c r="H1086" t="s">
        <v>1440</v>
      </c>
      <c r="I1086" t="s">
        <v>1440</v>
      </c>
      <c r="J1086" t="s">
        <v>1440</v>
      </c>
      <c r="K1086" t="s">
        <v>3150</v>
      </c>
      <c r="L1086" t="s">
        <v>1440</v>
      </c>
      <c r="M1086" s="93" t="s">
        <v>1440</v>
      </c>
      <c r="N1086" t="s">
        <v>1440</v>
      </c>
      <c r="O1086" s="94" t="s">
        <v>1440</v>
      </c>
      <c r="P1086" s="88" t="s">
        <v>1440</v>
      </c>
      <c r="Q1086" t="s">
        <v>1440</v>
      </c>
    </row>
    <row r="1087" spans="1:17" x14ac:dyDescent="0.25">
      <c r="A1087" t="s">
        <v>1440</v>
      </c>
      <c r="B1087" t="s">
        <v>1440</v>
      </c>
      <c r="C1087" t="s">
        <v>1440</v>
      </c>
      <c r="D1087" t="s">
        <v>1440</v>
      </c>
      <c r="E1087" t="s">
        <v>1440</v>
      </c>
      <c r="F1087" t="s">
        <v>1440</v>
      </c>
      <c r="G1087" t="s">
        <v>1440</v>
      </c>
      <c r="H1087" t="s">
        <v>1440</v>
      </c>
      <c r="I1087" t="s">
        <v>1440</v>
      </c>
      <c r="J1087" t="s">
        <v>1440</v>
      </c>
      <c r="K1087" t="s">
        <v>3150</v>
      </c>
      <c r="L1087" t="s">
        <v>1440</v>
      </c>
      <c r="M1087" s="93" t="s">
        <v>1440</v>
      </c>
      <c r="N1087" t="s">
        <v>1440</v>
      </c>
      <c r="O1087" s="94" t="s">
        <v>1440</v>
      </c>
      <c r="P1087" s="88" t="s">
        <v>1440</v>
      </c>
      <c r="Q1087" t="s">
        <v>1440</v>
      </c>
    </row>
    <row r="1088" spans="1:17" x14ac:dyDescent="0.25">
      <c r="A1088" t="s">
        <v>1440</v>
      </c>
      <c r="B1088" t="s">
        <v>1440</v>
      </c>
      <c r="C1088" t="s">
        <v>1440</v>
      </c>
      <c r="D1088" t="s">
        <v>1440</v>
      </c>
      <c r="E1088" t="s">
        <v>1440</v>
      </c>
      <c r="F1088" t="s">
        <v>1440</v>
      </c>
      <c r="G1088" t="s">
        <v>1440</v>
      </c>
      <c r="H1088" t="s">
        <v>1440</v>
      </c>
      <c r="I1088" t="s">
        <v>1440</v>
      </c>
      <c r="J1088" t="s">
        <v>1440</v>
      </c>
      <c r="K1088" t="s">
        <v>3150</v>
      </c>
      <c r="L1088" t="s">
        <v>1440</v>
      </c>
      <c r="M1088" s="93" t="s">
        <v>1440</v>
      </c>
      <c r="N1088" t="s">
        <v>1440</v>
      </c>
      <c r="O1088" s="94" t="s">
        <v>1440</v>
      </c>
      <c r="P1088" s="88" t="s">
        <v>1440</v>
      </c>
      <c r="Q1088" t="s">
        <v>1440</v>
      </c>
    </row>
    <row r="1089" spans="1:17" x14ac:dyDescent="0.25">
      <c r="A1089" t="s">
        <v>1440</v>
      </c>
      <c r="B1089" t="s">
        <v>1440</v>
      </c>
      <c r="C1089" t="s">
        <v>1440</v>
      </c>
      <c r="D1089" t="s">
        <v>1440</v>
      </c>
      <c r="E1089" t="s">
        <v>1440</v>
      </c>
      <c r="F1089" t="s">
        <v>1440</v>
      </c>
      <c r="G1089" t="s">
        <v>1440</v>
      </c>
      <c r="H1089" t="s">
        <v>1440</v>
      </c>
      <c r="I1089" t="s">
        <v>1440</v>
      </c>
      <c r="J1089" t="s">
        <v>1440</v>
      </c>
      <c r="K1089" t="s">
        <v>3150</v>
      </c>
      <c r="L1089" t="s">
        <v>1440</v>
      </c>
      <c r="M1089" s="93" t="s">
        <v>1440</v>
      </c>
      <c r="N1089" t="s">
        <v>1440</v>
      </c>
      <c r="O1089" s="94" t="s">
        <v>1440</v>
      </c>
      <c r="P1089" s="88" t="s">
        <v>1440</v>
      </c>
      <c r="Q1089" t="s">
        <v>1440</v>
      </c>
    </row>
    <row r="1090" spans="1:17" x14ac:dyDescent="0.25">
      <c r="A1090" t="s">
        <v>1440</v>
      </c>
      <c r="B1090" t="s">
        <v>1440</v>
      </c>
      <c r="C1090" t="s">
        <v>1440</v>
      </c>
      <c r="D1090" t="s">
        <v>1440</v>
      </c>
      <c r="E1090" t="s">
        <v>1440</v>
      </c>
      <c r="F1090" t="s">
        <v>1440</v>
      </c>
      <c r="G1090" t="s">
        <v>1440</v>
      </c>
      <c r="H1090" t="s">
        <v>1440</v>
      </c>
      <c r="I1090" t="s">
        <v>1440</v>
      </c>
      <c r="J1090" t="s">
        <v>1440</v>
      </c>
      <c r="K1090" t="s">
        <v>3150</v>
      </c>
      <c r="L1090" t="s">
        <v>1440</v>
      </c>
      <c r="M1090" s="93" t="s">
        <v>1440</v>
      </c>
      <c r="N1090" t="s">
        <v>1440</v>
      </c>
      <c r="O1090" s="94" t="s">
        <v>1440</v>
      </c>
      <c r="P1090" s="88" t="s">
        <v>1440</v>
      </c>
      <c r="Q1090" t="s">
        <v>1440</v>
      </c>
    </row>
    <row r="1091" spans="1:17" x14ac:dyDescent="0.25">
      <c r="A1091" t="s">
        <v>1440</v>
      </c>
      <c r="B1091" t="s">
        <v>1440</v>
      </c>
      <c r="C1091" t="s">
        <v>1440</v>
      </c>
      <c r="D1091" t="s">
        <v>1440</v>
      </c>
      <c r="E1091" t="s">
        <v>1440</v>
      </c>
      <c r="F1091" t="s">
        <v>1440</v>
      </c>
      <c r="G1091" t="s">
        <v>1440</v>
      </c>
      <c r="H1091" t="s">
        <v>1440</v>
      </c>
      <c r="I1091" t="s">
        <v>1440</v>
      </c>
      <c r="J1091" t="s">
        <v>1440</v>
      </c>
      <c r="K1091" t="s">
        <v>3150</v>
      </c>
      <c r="L1091" t="s">
        <v>1440</v>
      </c>
      <c r="M1091" s="93" t="s">
        <v>1440</v>
      </c>
      <c r="N1091" t="s">
        <v>1440</v>
      </c>
      <c r="O1091" s="94" t="s">
        <v>1440</v>
      </c>
      <c r="P1091" s="88" t="s">
        <v>1440</v>
      </c>
      <c r="Q1091" t="s">
        <v>1440</v>
      </c>
    </row>
    <row r="1092" spans="1:17" x14ac:dyDescent="0.25">
      <c r="A1092" t="s">
        <v>1440</v>
      </c>
      <c r="B1092" t="s">
        <v>1440</v>
      </c>
      <c r="C1092" t="s">
        <v>1440</v>
      </c>
      <c r="D1092" t="s">
        <v>1440</v>
      </c>
      <c r="E1092" t="s">
        <v>1440</v>
      </c>
      <c r="F1092" t="s">
        <v>1440</v>
      </c>
      <c r="G1092" t="s">
        <v>1440</v>
      </c>
      <c r="H1092" t="s">
        <v>1440</v>
      </c>
      <c r="I1092" t="s">
        <v>1440</v>
      </c>
      <c r="J1092" t="s">
        <v>1440</v>
      </c>
      <c r="K1092" t="s">
        <v>3150</v>
      </c>
      <c r="L1092" t="s">
        <v>1440</v>
      </c>
      <c r="M1092" s="93" t="s">
        <v>1440</v>
      </c>
      <c r="N1092" t="s">
        <v>1440</v>
      </c>
      <c r="O1092" s="94" t="s">
        <v>1440</v>
      </c>
      <c r="P1092" s="88" t="s">
        <v>1440</v>
      </c>
      <c r="Q1092" t="s">
        <v>1440</v>
      </c>
    </row>
    <row r="1093" spans="1:17" x14ac:dyDescent="0.25">
      <c r="A1093" t="s">
        <v>1440</v>
      </c>
      <c r="B1093" t="s">
        <v>1440</v>
      </c>
      <c r="C1093" t="s">
        <v>1440</v>
      </c>
      <c r="D1093" t="s">
        <v>1440</v>
      </c>
      <c r="E1093" t="s">
        <v>1440</v>
      </c>
      <c r="F1093" t="s">
        <v>1440</v>
      </c>
      <c r="G1093" t="s">
        <v>1440</v>
      </c>
      <c r="H1093" t="s">
        <v>1440</v>
      </c>
      <c r="I1093" t="s">
        <v>1440</v>
      </c>
      <c r="J1093" t="s">
        <v>1440</v>
      </c>
      <c r="K1093" t="s">
        <v>3150</v>
      </c>
      <c r="L1093" t="s">
        <v>1440</v>
      </c>
      <c r="M1093" s="93" t="s">
        <v>1440</v>
      </c>
      <c r="N1093" t="s">
        <v>1440</v>
      </c>
      <c r="O1093" s="94" t="s">
        <v>1440</v>
      </c>
      <c r="P1093" s="88" t="s">
        <v>1440</v>
      </c>
      <c r="Q1093" t="s">
        <v>1440</v>
      </c>
    </row>
    <row r="1094" spans="1:17" x14ac:dyDescent="0.25">
      <c r="A1094" t="s">
        <v>1440</v>
      </c>
      <c r="B1094" t="s">
        <v>1440</v>
      </c>
      <c r="C1094" t="s">
        <v>1440</v>
      </c>
      <c r="D1094" t="s">
        <v>1440</v>
      </c>
      <c r="E1094" t="s">
        <v>1440</v>
      </c>
      <c r="F1094" t="s">
        <v>1440</v>
      </c>
      <c r="G1094" t="s">
        <v>1440</v>
      </c>
      <c r="H1094" t="s">
        <v>1440</v>
      </c>
      <c r="I1094" t="s">
        <v>1440</v>
      </c>
      <c r="J1094" t="s">
        <v>1440</v>
      </c>
      <c r="K1094" t="s">
        <v>3150</v>
      </c>
      <c r="L1094" t="s">
        <v>1440</v>
      </c>
      <c r="M1094" s="93" t="s">
        <v>1440</v>
      </c>
      <c r="N1094" t="s">
        <v>1440</v>
      </c>
      <c r="O1094" s="94" t="s">
        <v>1440</v>
      </c>
      <c r="P1094" s="88" t="s">
        <v>1440</v>
      </c>
      <c r="Q1094" t="s">
        <v>1440</v>
      </c>
    </row>
    <row r="1095" spans="1:17" x14ac:dyDescent="0.25">
      <c r="A1095" t="s">
        <v>1440</v>
      </c>
      <c r="B1095" t="s">
        <v>1440</v>
      </c>
      <c r="C1095" t="s">
        <v>1440</v>
      </c>
      <c r="D1095" t="s">
        <v>1440</v>
      </c>
      <c r="E1095" t="s">
        <v>1440</v>
      </c>
      <c r="F1095" t="s">
        <v>1440</v>
      </c>
      <c r="G1095" t="s">
        <v>1440</v>
      </c>
      <c r="H1095" t="s">
        <v>1440</v>
      </c>
      <c r="I1095" t="s">
        <v>1440</v>
      </c>
      <c r="J1095" t="s">
        <v>1440</v>
      </c>
      <c r="K1095" t="s">
        <v>3150</v>
      </c>
      <c r="L1095" t="s">
        <v>1440</v>
      </c>
      <c r="M1095" s="93" t="s">
        <v>1440</v>
      </c>
      <c r="N1095" t="s">
        <v>1440</v>
      </c>
      <c r="O1095" s="94" t="s">
        <v>1440</v>
      </c>
      <c r="P1095" s="88" t="s">
        <v>1440</v>
      </c>
      <c r="Q1095" t="s">
        <v>1440</v>
      </c>
    </row>
    <row r="1096" spans="1:17" x14ac:dyDescent="0.25">
      <c r="A1096" t="s">
        <v>1440</v>
      </c>
      <c r="B1096" t="s">
        <v>1440</v>
      </c>
      <c r="C1096" t="s">
        <v>1440</v>
      </c>
      <c r="D1096" t="s">
        <v>1440</v>
      </c>
      <c r="E1096" t="s">
        <v>1440</v>
      </c>
      <c r="F1096" t="s">
        <v>1440</v>
      </c>
      <c r="G1096" t="s">
        <v>1440</v>
      </c>
      <c r="H1096" t="s">
        <v>1440</v>
      </c>
      <c r="I1096" t="s">
        <v>1440</v>
      </c>
      <c r="J1096" t="s">
        <v>1440</v>
      </c>
      <c r="K1096" t="s">
        <v>3150</v>
      </c>
      <c r="L1096" t="s">
        <v>1440</v>
      </c>
      <c r="M1096" s="93" t="s">
        <v>1440</v>
      </c>
      <c r="N1096" t="s">
        <v>1440</v>
      </c>
      <c r="O1096" s="94" t="s">
        <v>1440</v>
      </c>
      <c r="P1096" s="88" t="s">
        <v>1440</v>
      </c>
      <c r="Q1096" t="s">
        <v>1440</v>
      </c>
    </row>
    <row r="1097" spans="1:17" x14ac:dyDescent="0.25">
      <c r="A1097" t="s">
        <v>1440</v>
      </c>
      <c r="B1097" t="s">
        <v>1440</v>
      </c>
      <c r="C1097" t="s">
        <v>1440</v>
      </c>
      <c r="D1097" t="s">
        <v>1440</v>
      </c>
      <c r="E1097" t="s">
        <v>1440</v>
      </c>
      <c r="F1097" t="s">
        <v>1440</v>
      </c>
      <c r="G1097" t="s">
        <v>1440</v>
      </c>
      <c r="H1097" t="s">
        <v>1440</v>
      </c>
      <c r="I1097" t="s">
        <v>1440</v>
      </c>
      <c r="J1097" t="s">
        <v>1440</v>
      </c>
      <c r="K1097" t="s">
        <v>3150</v>
      </c>
      <c r="L1097" t="s">
        <v>1440</v>
      </c>
      <c r="M1097" s="93" t="s">
        <v>1440</v>
      </c>
      <c r="N1097" t="s">
        <v>1440</v>
      </c>
      <c r="O1097" s="94" t="s">
        <v>1440</v>
      </c>
      <c r="P1097" s="88" t="s">
        <v>1440</v>
      </c>
      <c r="Q1097" t="s">
        <v>1440</v>
      </c>
    </row>
    <row r="1098" spans="1:17" x14ac:dyDescent="0.25">
      <c r="A1098" t="s">
        <v>1440</v>
      </c>
      <c r="B1098" t="s">
        <v>1440</v>
      </c>
      <c r="C1098" t="s">
        <v>1440</v>
      </c>
      <c r="D1098" t="s">
        <v>1440</v>
      </c>
      <c r="E1098" t="s">
        <v>1440</v>
      </c>
      <c r="F1098" t="s">
        <v>1440</v>
      </c>
      <c r="G1098" t="s">
        <v>1440</v>
      </c>
      <c r="H1098" t="s">
        <v>1440</v>
      </c>
      <c r="I1098" t="s">
        <v>1440</v>
      </c>
      <c r="J1098" t="s">
        <v>1440</v>
      </c>
      <c r="K1098" t="s">
        <v>3150</v>
      </c>
      <c r="L1098" t="s">
        <v>1440</v>
      </c>
      <c r="M1098" s="93" t="s">
        <v>1440</v>
      </c>
      <c r="N1098" t="s">
        <v>1440</v>
      </c>
      <c r="O1098" s="94" t="s">
        <v>1440</v>
      </c>
      <c r="P1098" s="88" t="s">
        <v>1440</v>
      </c>
      <c r="Q1098" t="s">
        <v>1440</v>
      </c>
    </row>
    <row r="1099" spans="1:17" x14ac:dyDescent="0.25">
      <c r="A1099" t="s">
        <v>1440</v>
      </c>
      <c r="B1099" t="s">
        <v>1440</v>
      </c>
      <c r="C1099" t="s">
        <v>1440</v>
      </c>
      <c r="D1099" t="s">
        <v>1440</v>
      </c>
      <c r="E1099" t="s">
        <v>1440</v>
      </c>
      <c r="F1099" t="s">
        <v>1440</v>
      </c>
      <c r="G1099" t="s">
        <v>1440</v>
      </c>
      <c r="H1099" t="s">
        <v>1440</v>
      </c>
      <c r="I1099" t="s">
        <v>1440</v>
      </c>
      <c r="J1099" t="s">
        <v>1440</v>
      </c>
      <c r="K1099" t="s">
        <v>3150</v>
      </c>
      <c r="L1099" t="s">
        <v>1440</v>
      </c>
      <c r="M1099" s="93" t="s">
        <v>1440</v>
      </c>
      <c r="N1099" t="s">
        <v>1440</v>
      </c>
      <c r="O1099" s="94" t="s">
        <v>1440</v>
      </c>
      <c r="P1099" s="88" t="s">
        <v>1440</v>
      </c>
      <c r="Q1099" t="s">
        <v>1440</v>
      </c>
    </row>
    <row r="1100" spans="1:17" x14ac:dyDescent="0.25">
      <c r="A1100" t="s">
        <v>1440</v>
      </c>
      <c r="B1100" t="s">
        <v>1440</v>
      </c>
      <c r="C1100" t="s">
        <v>1440</v>
      </c>
      <c r="D1100" t="s">
        <v>1440</v>
      </c>
      <c r="E1100" t="s">
        <v>1440</v>
      </c>
      <c r="F1100" t="s">
        <v>1440</v>
      </c>
      <c r="G1100" t="s">
        <v>1440</v>
      </c>
      <c r="H1100" t="s">
        <v>1440</v>
      </c>
      <c r="I1100" t="s">
        <v>1440</v>
      </c>
      <c r="J1100" t="s">
        <v>1440</v>
      </c>
      <c r="K1100" t="s">
        <v>3150</v>
      </c>
      <c r="L1100" t="s">
        <v>1440</v>
      </c>
      <c r="M1100" s="93" t="s">
        <v>1440</v>
      </c>
      <c r="N1100" t="s">
        <v>1440</v>
      </c>
      <c r="O1100" s="94" t="s">
        <v>1440</v>
      </c>
      <c r="P1100" s="88" t="s">
        <v>1440</v>
      </c>
      <c r="Q1100" t="s">
        <v>1440</v>
      </c>
    </row>
    <row r="1101" spans="1:17" x14ac:dyDescent="0.25">
      <c r="A1101" t="s">
        <v>1440</v>
      </c>
      <c r="B1101" t="s">
        <v>1440</v>
      </c>
      <c r="C1101" t="s">
        <v>1440</v>
      </c>
      <c r="D1101" t="s">
        <v>1440</v>
      </c>
      <c r="E1101" t="s">
        <v>1440</v>
      </c>
      <c r="F1101" t="s">
        <v>1440</v>
      </c>
      <c r="G1101" t="s">
        <v>1440</v>
      </c>
      <c r="H1101" t="s">
        <v>1440</v>
      </c>
      <c r="I1101" t="s">
        <v>1440</v>
      </c>
      <c r="J1101" t="s">
        <v>1440</v>
      </c>
      <c r="K1101" t="s">
        <v>3150</v>
      </c>
      <c r="L1101" t="s">
        <v>1440</v>
      </c>
      <c r="M1101" s="93" t="s">
        <v>1440</v>
      </c>
      <c r="N1101" t="s">
        <v>1440</v>
      </c>
      <c r="O1101" s="94" t="s">
        <v>1440</v>
      </c>
      <c r="P1101" s="88" t="s">
        <v>1440</v>
      </c>
      <c r="Q1101" t="s">
        <v>1440</v>
      </c>
    </row>
    <row r="1102" spans="1:17" x14ac:dyDescent="0.25">
      <c r="A1102" t="s">
        <v>1440</v>
      </c>
      <c r="B1102" t="s">
        <v>1440</v>
      </c>
      <c r="C1102" t="s">
        <v>1440</v>
      </c>
      <c r="D1102" t="s">
        <v>1440</v>
      </c>
      <c r="E1102" t="s">
        <v>1440</v>
      </c>
      <c r="F1102" t="s">
        <v>1440</v>
      </c>
      <c r="G1102" t="s">
        <v>1440</v>
      </c>
      <c r="H1102" t="s">
        <v>1440</v>
      </c>
      <c r="I1102" t="s">
        <v>1440</v>
      </c>
      <c r="J1102" t="s">
        <v>1440</v>
      </c>
      <c r="K1102" t="s">
        <v>3150</v>
      </c>
      <c r="L1102" t="s">
        <v>1440</v>
      </c>
      <c r="M1102" s="93" t="s">
        <v>1440</v>
      </c>
      <c r="N1102" t="s">
        <v>1440</v>
      </c>
      <c r="O1102" s="94" t="s">
        <v>1440</v>
      </c>
      <c r="P1102" s="88" t="s">
        <v>1440</v>
      </c>
      <c r="Q1102" t="s">
        <v>1440</v>
      </c>
    </row>
    <row r="1103" spans="1:17" x14ac:dyDescent="0.25">
      <c r="A1103" t="s">
        <v>1440</v>
      </c>
      <c r="B1103" t="s">
        <v>1440</v>
      </c>
      <c r="C1103" t="s">
        <v>1440</v>
      </c>
      <c r="D1103" t="s">
        <v>1440</v>
      </c>
      <c r="E1103" t="s">
        <v>1440</v>
      </c>
      <c r="F1103" t="s">
        <v>1440</v>
      </c>
      <c r="G1103" t="s">
        <v>1440</v>
      </c>
      <c r="H1103" t="s">
        <v>1440</v>
      </c>
      <c r="I1103" t="s">
        <v>1440</v>
      </c>
      <c r="J1103" t="s">
        <v>1440</v>
      </c>
      <c r="K1103" t="s">
        <v>3150</v>
      </c>
      <c r="L1103" t="s">
        <v>1440</v>
      </c>
      <c r="M1103" s="93" t="s">
        <v>1440</v>
      </c>
      <c r="N1103" t="s">
        <v>1440</v>
      </c>
      <c r="O1103" s="94" t="s">
        <v>1440</v>
      </c>
      <c r="P1103" s="88" t="s">
        <v>1440</v>
      </c>
      <c r="Q1103" t="s">
        <v>1440</v>
      </c>
    </row>
    <row r="1104" spans="1:17" x14ac:dyDescent="0.25">
      <c r="A1104" t="s">
        <v>1440</v>
      </c>
      <c r="B1104" t="s">
        <v>1440</v>
      </c>
      <c r="C1104" t="s">
        <v>1440</v>
      </c>
      <c r="D1104" t="s">
        <v>1440</v>
      </c>
      <c r="E1104" t="s">
        <v>1440</v>
      </c>
      <c r="F1104" t="s">
        <v>1440</v>
      </c>
      <c r="G1104" t="s">
        <v>1440</v>
      </c>
      <c r="H1104" t="s">
        <v>1440</v>
      </c>
      <c r="I1104" t="s">
        <v>1440</v>
      </c>
      <c r="J1104" t="s">
        <v>1440</v>
      </c>
      <c r="K1104" t="s">
        <v>3150</v>
      </c>
      <c r="L1104" t="s">
        <v>1440</v>
      </c>
      <c r="M1104" s="93" t="s">
        <v>1440</v>
      </c>
      <c r="N1104" t="s">
        <v>1440</v>
      </c>
      <c r="O1104" s="94" t="s">
        <v>1440</v>
      </c>
      <c r="P1104" s="88" t="s">
        <v>1440</v>
      </c>
      <c r="Q1104" t="s">
        <v>1440</v>
      </c>
    </row>
    <row r="1105" spans="1:17" x14ac:dyDescent="0.25">
      <c r="A1105" t="s">
        <v>1440</v>
      </c>
      <c r="B1105" t="s">
        <v>1440</v>
      </c>
      <c r="C1105" t="s">
        <v>1440</v>
      </c>
      <c r="D1105" t="s">
        <v>1440</v>
      </c>
      <c r="E1105" t="s">
        <v>1440</v>
      </c>
      <c r="F1105" t="s">
        <v>1440</v>
      </c>
      <c r="G1105" t="s">
        <v>1440</v>
      </c>
      <c r="H1105" t="s">
        <v>1440</v>
      </c>
      <c r="I1105" t="s">
        <v>1440</v>
      </c>
      <c r="J1105" t="s">
        <v>1440</v>
      </c>
      <c r="K1105" t="s">
        <v>3150</v>
      </c>
      <c r="L1105" t="s">
        <v>1440</v>
      </c>
      <c r="M1105" s="93" t="s">
        <v>1440</v>
      </c>
      <c r="N1105" t="s">
        <v>1440</v>
      </c>
      <c r="O1105" s="94" t="s">
        <v>1440</v>
      </c>
      <c r="P1105" s="88" t="s">
        <v>1440</v>
      </c>
      <c r="Q1105" t="s">
        <v>1440</v>
      </c>
    </row>
    <row r="1106" spans="1:17" x14ac:dyDescent="0.25">
      <c r="A1106" t="s">
        <v>1440</v>
      </c>
      <c r="B1106" t="s">
        <v>1440</v>
      </c>
      <c r="C1106" t="s">
        <v>1440</v>
      </c>
      <c r="D1106" t="s">
        <v>1440</v>
      </c>
      <c r="E1106" t="s">
        <v>1440</v>
      </c>
      <c r="F1106" t="s">
        <v>1440</v>
      </c>
      <c r="G1106" t="s">
        <v>1440</v>
      </c>
      <c r="H1106" t="s">
        <v>1440</v>
      </c>
      <c r="I1106" t="s">
        <v>1440</v>
      </c>
      <c r="J1106" t="s">
        <v>1440</v>
      </c>
      <c r="K1106" t="s">
        <v>3150</v>
      </c>
      <c r="L1106" t="s">
        <v>1440</v>
      </c>
      <c r="M1106" s="93" t="s">
        <v>1440</v>
      </c>
      <c r="N1106" t="s">
        <v>1440</v>
      </c>
      <c r="O1106" s="94" t="s">
        <v>1440</v>
      </c>
      <c r="P1106" s="88" t="s">
        <v>1440</v>
      </c>
      <c r="Q1106" t="s">
        <v>1440</v>
      </c>
    </row>
    <row r="1107" spans="1:17" x14ac:dyDescent="0.25">
      <c r="A1107" t="s">
        <v>1440</v>
      </c>
      <c r="B1107" t="s">
        <v>1440</v>
      </c>
      <c r="C1107" t="s">
        <v>1440</v>
      </c>
      <c r="D1107" t="s">
        <v>1440</v>
      </c>
      <c r="E1107" t="s">
        <v>1440</v>
      </c>
      <c r="F1107" t="s">
        <v>1440</v>
      </c>
      <c r="G1107" t="s">
        <v>1440</v>
      </c>
      <c r="H1107" t="s">
        <v>1440</v>
      </c>
      <c r="I1107" t="s">
        <v>1440</v>
      </c>
      <c r="J1107" t="s">
        <v>1440</v>
      </c>
      <c r="K1107" t="s">
        <v>3150</v>
      </c>
      <c r="L1107" t="s">
        <v>1440</v>
      </c>
      <c r="M1107" s="93" t="s">
        <v>1440</v>
      </c>
      <c r="N1107" t="s">
        <v>1440</v>
      </c>
      <c r="O1107" s="94" t="s">
        <v>1440</v>
      </c>
      <c r="P1107" s="88" t="s">
        <v>1440</v>
      </c>
      <c r="Q1107" t="s">
        <v>1440</v>
      </c>
    </row>
    <row r="1108" spans="1:17" x14ac:dyDescent="0.25">
      <c r="A1108" t="s">
        <v>1440</v>
      </c>
      <c r="B1108" t="s">
        <v>1440</v>
      </c>
      <c r="C1108" t="s">
        <v>1440</v>
      </c>
      <c r="D1108" t="s">
        <v>1440</v>
      </c>
      <c r="E1108" t="s">
        <v>1440</v>
      </c>
      <c r="F1108" t="s">
        <v>1440</v>
      </c>
      <c r="G1108" t="s">
        <v>1440</v>
      </c>
      <c r="H1108" t="s">
        <v>1440</v>
      </c>
      <c r="I1108" t="s">
        <v>1440</v>
      </c>
      <c r="J1108" t="s">
        <v>1440</v>
      </c>
      <c r="K1108" t="s">
        <v>3150</v>
      </c>
      <c r="L1108" t="s">
        <v>1440</v>
      </c>
      <c r="M1108" s="93" t="s">
        <v>1440</v>
      </c>
      <c r="N1108" t="s">
        <v>1440</v>
      </c>
      <c r="O1108" s="94" t="s">
        <v>1440</v>
      </c>
      <c r="P1108" s="88" t="s">
        <v>1440</v>
      </c>
      <c r="Q1108" t="s">
        <v>1440</v>
      </c>
    </row>
    <row r="1109" spans="1:17" x14ac:dyDescent="0.25">
      <c r="A1109" t="s">
        <v>1440</v>
      </c>
      <c r="B1109" t="s">
        <v>1440</v>
      </c>
      <c r="C1109" t="s">
        <v>1440</v>
      </c>
      <c r="D1109" t="s">
        <v>1440</v>
      </c>
      <c r="E1109" t="s">
        <v>1440</v>
      </c>
      <c r="F1109" t="s">
        <v>1440</v>
      </c>
      <c r="G1109" t="s">
        <v>1440</v>
      </c>
      <c r="H1109" t="s">
        <v>1440</v>
      </c>
      <c r="I1109" t="s">
        <v>1440</v>
      </c>
      <c r="J1109" t="s">
        <v>1440</v>
      </c>
      <c r="K1109" t="s">
        <v>3150</v>
      </c>
      <c r="L1109" t="s">
        <v>1440</v>
      </c>
      <c r="M1109" s="93" t="s">
        <v>1440</v>
      </c>
      <c r="N1109" t="s">
        <v>1440</v>
      </c>
      <c r="O1109" s="94" t="s">
        <v>1440</v>
      </c>
      <c r="P1109" s="88" t="s">
        <v>1440</v>
      </c>
      <c r="Q1109" t="s">
        <v>1440</v>
      </c>
    </row>
    <row r="1110" spans="1:17" x14ac:dyDescent="0.25">
      <c r="A1110" t="s">
        <v>1440</v>
      </c>
      <c r="B1110" t="s">
        <v>1440</v>
      </c>
      <c r="C1110" t="s">
        <v>1440</v>
      </c>
      <c r="D1110" t="s">
        <v>1440</v>
      </c>
      <c r="E1110" t="s">
        <v>1440</v>
      </c>
      <c r="F1110" t="s">
        <v>1440</v>
      </c>
      <c r="G1110" t="s">
        <v>1440</v>
      </c>
      <c r="H1110" t="s">
        <v>1440</v>
      </c>
      <c r="I1110" t="s">
        <v>1440</v>
      </c>
      <c r="J1110" t="s">
        <v>1440</v>
      </c>
      <c r="K1110" t="s">
        <v>3150</v>
      </c>
      <c r="L1110" t="s">
        <v>1440</v>
      </c>
      <c r="M1110" s="93" t="s">
        <v>1440</v>
      </c>
      <c r="N1110" t="s">
        <v>1440</v>
      </c>
      <c r="O1110" s="94" t="s">
        <v>1440</v>
      </c>
      <c r="P1110" s="88" t="s">
        <v>1440</v>
      </c>
      <c r="Q1110" t="s">
        <v>1440</v>
      </c>
    </row>
    <row r="1111" spans="1:17" x14ac:dyDescent="0.25">
      <c r="A1111" t="s">
        <v>1440</v>
      </c>
      <c r="B1111" t="s">
        <v>1440</v>
      </c>
      <c r="C1111" t="s">
        <v>1440</v>
      </c>
      <c r="D1111" t="s">
        <v>1440</v>
      </c>
      <c r="E1111" t="s">
        <v>1440</v>
      </c>
      <c r="F1111" t="s">
        <v>1440</v>
      </c>
      <c r="G1111" t="s">
        <v>1440</v>
      </c>
      <c r="H1111" t="s">
        <v>1440</v>
      </c>
      <c r="I1111" t="s">
        <v>1440</v>
      </c>
      <c r="J1111" t="s">
        <v>1440</v>
      </c>
      <c r="K1111" t="s">
        <v>3150</v>
      </c>
      <c r="L1111" t="s">
        <v>1440</v>
      </c>
      <c r="M1111" s="93" t="s">
        <v>1440</v>
      </c>
      <c r="N1111" t="s">
        <v>1440</v>
      </c>
      <c r="O1111" s="94" t="s">
        <v>1440</v>
      </c>
      <c r="P1111" s="88" t="s">
        <v>1440</v>
      </c>
      <c r="Q1111" t="s">
        <v>1440</v>
      </c>
    </row>
    <row r="1112" spans="1:17" x14ac:dyDescent="0.25">
      <c r="A1112" t="s">
        <v>1440</v>
      </c>
      <c r="B1112" t="s">
        <v>1440</v>
      </c>
      <c r="C1112" t="s">
        <v>1440</v>
      </c>
      <c r="D1112" t="s">
        <v>1440</v>
      </c>
      <c r="E1112" t="s">
        <v>1440</v>
      </c>
      <c r="F1112" t="s">
        <v>1440</v>
      </c>
      <c r="G1112" t="s">
        <v>1440</v>
      </c>
      <c r="H1112" t="s">
        <v>1440</v>
      </c>
      <c r="I1112" t="s">
        <v>1440</v>
      </c>
      <c r="J1112" t="s">
        <v>1440</v>
      </c>
      <c r="K1112" t="s">
        <v>3150</v>
      </c>
      <c r="L1112" t="s">
        <v>1440</v>
      </c>
      <c r="M1112" s="93" t="s">
        <v>1440</v>
      </c>
      <c r="N1112" t="s">
        <v>1440</v>
      </c>
      <c r="O1112" s="94" t="s">
        <v>1440</v>
      </c>
      <c r="P1112" s="88" t="s">
        <v>1440</v>
      </c>
      <c r="Q1112" t="s">
        <v>1440</v>
      </c>
    </row>
    <row r="1113" spans="1:17" x14ac:dyDescent="0.25">
      <c r="A1113" t="s">
        <v>1440</v>
      </c>
      <c r="B1113" t="s">
        <v>1440</v>
      </c>
      <c r="C1113" t="s">
        <v>1440</v>
      </c>
      <c r="D1113" t="s">
        <v>1440</v>
      </c>
      <c r="E1113" t="s">
        <v>1440</v>
      </c>
      <c r="F1113" t="s">
        <v>1440</v>
      </c>
      <c r="G1113" t="s">
        <v>1440</v>
      </c>
      <c r="H1113" t="s">
        <v>1440</v>
      </c>
      <c r="I1113" t="s">
        <v>1440</v>
      </c>
      <c r="J1113" t="s">
        <v>1440</v>
      </c>
      <c r="K1113" t="s">
        <v>3150</v>
      </c>
      <c r="L1113" t="s">
        <v>1440</v>
      </c>
      <c r="M1113" s="93" t="s">
        <v>1440</v>
      </c>
      <c r="N1113" t="s">
        <v>1440</v>
      </c>
      <c r="O1113" s="94" t="s">
        <v>1440</v>
      </c>
      <c r="P1113" s="88" t="s">
        <v>1440</v>
      </c>
      <c r="Q1113" t="s">
        <v>1440</v>
      </c>
    </row>
    <row r="1114" spans="1:17" x14ac:dyDescent="0.25">
      <c r="A1114" t="s">
        <v>1440</v>
      </c>
      <c r="B1114" t="s">
        <v>1440</v>
      </c>
      <c r="C1114" t="s">
        <v>1440</v>
      </c>
      <c r="D1114" t="s">
        <v>1440</v>
      </c>
      <c r="E1114" t="s">
        <v>1440</v>
      </c>
      <c r="F1114" t="s">
        <v>1440</v>
      </c>
      <c r="G1114" t="s">
        <v>1440</v>
      </c>
      <c r="H1114" t="s">
        <v>1440</v>
      </c>
      <c r="I1114" t="s">
        <v>1440</v>
      </c>
      <c r="J1114" t="s">
        <v>1440</v>
      </c>
      <c r="K1114" t="s">
        <v>3150</v>
      </c>
      <c r="L1114" t="s">
        <v>1440</v>
      </c>
      <c r="M1114" s="93" t="s">
        <v>1440</v>
      </c>
      <c r="N1114" t="s">
        <v>1440</v>
      </c>
      <c r="O1114" s="94" t="s">
        <v>1440</v>
      </c>
      <c r="P1114" s="88" t="s">
        <v>1440</v>
      </c>
      <c r="Q1114" t="s">
        <v>1440</v>
      </c>
    </row>
    <row r="1115" spans="1:17" x14ac:dyDescent="0.25">
      <c r="A1115" t="s">
        <v>1440</v>
      </c>
      <c r="B1115" t="s">
        <v>1440</v>
      </c>
      <c r="C1115" t="s">
        <v>1440</v>
      </c>
      <c r="D1115" t="s">
        <v>1440</v>
      </c>
      <c r="E1115" t="s">
        <v>1440</v>
      </c>
      <c r="F1115" t="s">
        <v>1440</v>
      </c>
      <c r="G1115" t="s">
        <v>1440</v>
      </c>
      <c r="H1115" t="s">
        <v>1440</v>
      </c>
      <c r="I1115" t="s">
        <v>1440</v>
      </c>
      <c r="J1115" t="s">
        <v>1440</v>
      </c>
      <c r="K1115" t="s">
        <v>3150</v>
      </c>
      <c r="L1115" t="s">
        <v>1440</v>
      </c>
      <c r="M1115" s="93" t="s">
        <v>1440</v>
      </c>
      <c r="N1115" t="s">
        <v>1440</v>
      </c>
      <c r="O1115" s="94" t="s">
        <v>1440</v>
      </c>
      <c r="P1115" s="88" t="s">
        <v>1440</v>
      </c>
      <c r="Q1115" t="s">
        <v>1440</v>
      </c>
    </row>
    <row r="1116" spans="1:17" x14ac:dyDescent="0.25">
      <c r="A1116" t="s">
        <v>1440</v>
      </c>
      <c r="B1116" t="s">
        <v>1440</v>
      </c>
      <c r="C1116" t="s">
        <v>1440</v>
      </c>
      <c r="D1116" t="s">
        <v>1440</v>
      </c>
      <c r="E1116" t="s">
        <v>1440</v>
      </c>
      <c r="F1116" t="s">
        <v>1440</v>
      </c>
      <c r="G1116" t="s">
        <v>1440</v>
      </c>
      <c r="H1116" t="s">
        <v>1440</v>
      </c>
      <c r="I1116" t="s">
        <v>1440</v>
      </c>
      <c r="J1116" t="s">
        <v>1440</v>
      </c>
      <c r="K1116" t="s">
        <v>3150</v>
      </c>
      <c r="L1116" t="s">
        <v>1440</v>
      </c>
      <c r="M1116" s="93" t="s">
        <v>1440</v>
      </c>
      <c r="N1116" t="s">
        <v>1440</v>
      </c>
      <c r="O1116" s="94" t="s">
        <v>1440</v>
      </c>
      <c r="P1116" s="88" t="s">
        <v>1440</v>
      </c>
      <c r="Q1116" t="s">
        <v>1440</v>
      </c>
    </row>
    <row r="1117" spans="1:17" x14ac:dyDescent="0.25">
      <c r="A1117" t="s">
        <v>1440</v>
      </c>
      <c r="B1117" t="s">
        <v>1440</v>
      </c>
      <c r="C1117" t="s">
        <v>1440</v>
      </c>
      <c r="D1117" t="s">
        <v>1440</v>
      </c>
      <c r="E1117" t="s">
        <v>1440</v>
      </c>
      <c r="F1117" t="s">
        <v>1440</v>
      </c>
      <c r="G1117" t="s">
        <v>1440</v>
      </c>
      <c r="H1117" t="s">
        <v>1440</v>
      </c>
      <c r="I1117" t="s">
        <v>1440</v>
      </c>
      <c r="J1117" t="s">
        <v>1440</v>
      </c>
      <c r="K1117" t="s">
        <v>3150</v>
      </c>
      <c r="L1117" t="s">
        <v>1440</v>
      </c>
      <c r="M1117" s="93" t="s">
        <v>1440</v>
      </c>
      <c r="N1117" t="s">
        <v>1440</v>
      </c>
      <c r="O1117" s="94" t="s">
        <v>1440</v>
      </c>
      <c r="P1117" s="88" t="s">
        <v>1440</v>
      </c>
      <c r="Q1117" t="s">
        <v>1440</v>
      </c>
    </row>
    <row r="1118" spans="1:17" x14ac:dyDescent="0.25">
      <c r="A1118" t="s">
        <v>1440</v>
      </c>
      <c r="B1118" t="s">
        <v>1440</v>
      </c>
      <c r="C1118" t="s">
        <v>1440</v>
      </c>
      <c r="D1118" t="s">
        <v>1440</v>
      </c>
      <c r="E1118" t="s">
        <v>1440</v>
      </c>
      <c r="F1118" t="s">
        <v>1440</v>
      </c>
      <c r="G1118" t="s">
        <v>1440</v>
      </c>
      <c r="H1118" t="s">
        <v>1440</v>
      </c>
      <c r="I1118" t="s">
        <v>1440</v>
      </c>
      <c r="J1118" t="s">
        <v>1440</v>
      </c>
      <c r="K1118" t="s">
        <v>3150</v>
      </c>
      <c r="L1118" t="s">
        <v>1440</v>
      </c>
      <c r="M1118" s="93" t="s">
        <v>1440</v>
      </c>
      <c r="N1118" t="s">
        <v>1440</v>
      </c>
      <c r="O1118" s="94" t="s">
        <v>1440</v>
      </c>
      <c r="P1118" s="88" t="s">
        <v>1440</v>
      </c>
      <c r="Q1118" t="s">
        <v>1440</v>
      </c>
    </row>
    <row r="1119" spans="1:17" x14ac:dyDescent="0.25">
      <c r="A1119" t="s">
        <v>1440</v>
      </c>
      <c r="B1119" t="s">
        <v>1440</v>
      </c>
      <c r="C1119" t="s">
        <v>1440</v>
      </c>
      <c r="D1119" t="s">
        <v>1440</v>
      </c>
      <c r="E1119" t="s">
        <v>1440</v>
      </c>
      <c r="F1119" t="s">
        <v>1440</v>
      </c>
      <c r="G1119" t="s">
        <v>1440</v>
      </c>
      <c r="H1119" t="s">
        <v>1440</v>
      </c>
      <c r="I1119" t="s">
        <v>1440</v>
      </c>
      <c r="J1119" t="s">
        <v>1440</v>
      </c>
      <c r="K1119" t="s">
        <v>3150</v>
      </c>
      <c r="L1119" t="s">
        <v>1440</v>
      </c>
      <c r="M1119" s="93" t="s">
        <v>1440</v>
      </c>
      <c r="N1119" t="s">
        <v>1440</v>
      </c>
      <c r="O1119" s="94" t="s">
        <v>1440</v>
      </c>
      <c r="P1119" s="88" t="s">
        <v>1440</v>
      </c>
      <c r="Q1119" t="s">
        <v>1440</v>
      </c>
    </row>
    <row r="1120" spans="1:17" x14ac:dyDescent="0.25">
      <c r="A1120" t="s">
        <v>1440</v>
      </c>
      <c r="B1120" t="s">
        <v>1440</v>
      </c>
      <c r="C1120" t="s">
        <v>1440</v>
      </c>
      <c r="D1120" t="s">
        <v>1440</v>
      </c>
      <c r="E1120" t="s">
        <v>1440</v>
      </c>
      <c r="F1120" t="s">
        <v>1440</v>
      </c>
      <c r="G1120" t="s">
        <v>1440</v>
      </c>
      <c r="H1120" t="s">
        <v>1440</v>
      </c>
      <c r="I1120" t="s">
        <v>1440</v>
      </c>
      <c r="J1120" t="s">
        <v>1440</v>
      </c>
      <c r="K1120" t="s">
        <v>3150</v>
      </c>
      <c r="L1120" t="s">
        <v>1440</v>
      </c>
      <c r="M1120" s="93" t="s">
        <v>1440</v>
      </c>
      <c r="N1120" t="s">
        <v>1440</v>
      </c>
      <c r="O1120" s="94" t="s">
        <v>1440</v>
      </c>
      <c r="P1120" s="88" t="s">
        <v>1440</v>
      </c>
      <c r="Q1120" t="s">
        <v>1440</v>
      </c>
    </row>
    <row r="1121" spans="1:17" x14ac:dyDescent="0.25">
      <c r="A1121" t="s">
        <v>1440</v>
      </c>
      <c r="B1121" t="s">
        <v>1440</v>
      </c>
      <c r="C1121" t="s">
        <v>1440</v>
      </c>
      <c r="D1121" t="s">
        <v>1440</v>
      </c>
      <c r="E1121" t="s">
        <v>1440</v>
      </c>
      <c r="F1121" t="s">
        <v>1440</v>
      </c>
      <c r="G1121" t="s">
        <v>1440</v>
      </c>
      <c r="H1121" t="s">
        <v>1440</v>
      </c>
      <c r="I1121" t="s">
        <v>1440</v>
      </c>
      <c r="J1121" t="s">
        <v>1440</v>
      </c>
      <c r="K1121" t="s">
        <v>3150</v>
      </c>
      <c r="L1121" t="s">
        <v>1440</v>
      </c>
      <c r="M1121" s="93" t="s">
        <v>1440</v>
      </c>
      <c r="N1121" t="s">
        <v>1440</v>
      </c>
      <c r="O1121" s="94" t="s">
        <v>1440</v>
      </c>
      <c r="P1121" s="88" t="s">
        <v>1440</v>
      </c>
      <c r="Q1121" t="s">
        <v>1440</v>
      </c>
    </row>
    <row r="1122" spans="1:17" x14ac:dyDescent="0.25">
      <c r="A1122" t="s">
        <v>1440</v>
      </c>
      <c r="B1122" t="s">
        <v>1440</v>
      </c>
      <c r="C1122" t="s">
        <v>1440</v>
      </c>
      <c r="D1122" t="s">
        <v>1440</v>
      </c>
      <c r="E1122" t="s">
        <v>1440</v>
      </c>
      <c r="F1122" t="s">
        <v>1440</v>
      </c>
      <c r="G1122" t="s">
        <v>1440</v>
      </c>
      <c r="H1122" t="s">
        <v>1440</v>
      </c>
      <c r="I1122" t="s">
        <v>1440</v>
      </c>
      <c r="J1122" t="s">
        <v>1440</v>
      </c>
      <c r="K1122" t="s">
        <v>3150</v>
      </c>
      <c r="L1122" t="s">
        <v>1440</v>
      </c>
      <c r="M1122" s="93" t="s">
        <v>1440</v>
      </c>
      <c r="N1122" t="s">
        <v>1440</v>
      </c>
      <c r="O1122" s="94" t="s">
        <v>1440</v>
      </c>
      <c r="P1122" s="88" t="s">
        <v>1440</v>
      </c>
      <c r="Q1122" t="s">
        <v>1440</v>
      </c>
    </row>
    <row r="1123" spans="1:17" x14ac:dyDescent="0.25">
      <c r="A1123" t="s">
        <v>1440</v>
      </c>
      <c r="B1123" t="s">
        <v>1440</v>
      </c>
      <c r="C1123" t="s">
        <v>1440</v>
      </c>
      <c r="D1123" t="s">
        <v>1440</v>
      </c>
      <c r="E1123" t="s">
        <v>1440</v>
      </c>
      <c r="F1123" t="s">
        <v>1440</v>
      </c>
      <c r="G1123" t="s">
        <v>1440</v>
      </c>
      <c r="H1123" t="s">
        <v>1440</v>
      </c>
      <c r="I1123" t="s">
        <v>1440</v>
      </c>
      <c r="J1123" t="s">
        <v>1440</v>
      </c>
      <c r="K1123" t="s">
        <v>3150</v>
      </c>
      <c r="L1123" t="s">
        <v>1440</v>
      </c>
      <c r="M1123" s="93" t="s">
        <v>1440</v>
      </c>
      <c r="N1123" t="s">
        <v>1440</v>
      </c>
      <c r="O1123" s="94" t="s">
        <v>1440</v>
      </c>
      <c r="P1123" s="88" t="s">
        <v>1440</v>
      </c>
      <c r="Q1123" t="s">
        <v>1440</v>
      </c>
    </row>
    <row r="1124" spans="1:17" x14ac:dyDescent="0.25">
      <c r="A1124" t="s">
        <v>1440</v>
      </c>
      <c r="B1124" t="s">
        <v>1440</v>
      </c>
      <c r="C1124" t="s">
        <v>1440</v>
      </c>
      <c r="D1124" t="s">
        <v>1440</v>
      </c>
      <c r="E1124" t="s">
        <v>1440</v>
      </c>
      <c r="F1124" t="s">
        <v>1440</v>
      </c>
      <c r="G1124" t="s">
        <v>1440</v>
      </c>
      <c r="H1124" t="s">
        <v>1440</v>
      </c>
      <c r="I1124" t="s">
        <v>1440</v>
      </c>
      <c r="J1124" t="s">
        <v>1440</v>
      </c>
      <c r="K1124" t="s">
        <v>3150</v>
      </c>
      <c r="L1124" t="s">
        <v>1440</v>
      </c>
      <c r="M1124" s="93" t="s">
        <v>1440</v>
      </c>
      <c r="N1124" t="s">
        <v>1440</v>
      </c>
      <c r="O1124" s="94" t="s">
        <v>1440</v>
      </c>
      <c r="P1124" s="88" t="s">
        <v>1440</v>
      </c>
      <c r="Q1124" t="s">
        <v>1440</v>
      </c>
    </row>
    <row r="1125" spans="1:17" x14ac:dyDescent="0.25">
      <c r="A1125" t="s">
        <v>1440</v>
      </c>
      <c r="B1125" t="s">
        <v>1440</v>
      </c>
      <c r="C1125" t="s">
        <v>1440</v>
      </c>
      <c r="D1125" t="s">
        <v>1440</v>
      </c>
      <c r="E1125" t="s">
        <v>1440</v>
      </c>
      <c r="F1125" t="s">
        <v>1440</v>
      </c>
      <c r="G1125" t="s">
        <v>1440</v>
      </c>
      <c r="H1125" t="s">
        <v>1440</v>
      </c>
      <c r="I1125" t="s">
        <v>1440</v>
      </c>
      <c r="J1125" t="s">
        <v>1440</v>
      </c>
      <c r="K1125" t="s">
        <v>3150</v>
      </c>
      <c r="L1125" t="s">
        <v>1440</v>
      </c>
      <c r="M1125" s="93" t="s">
        <v>1440</v>
      </c>
      <c r="N1125" t="s">
        <v>1440</v>
      </c>
      <c r="O1125" s="94" t="s">
        <v>1440</v>
      </c>
      <c r="P1125" s="88" t="s">
        <v>1440</v>
      </c>
      <c r="Q1125" t="s">
        <v>1440</v>
      </c>
    </row>
    <row r="1126" spans="1:17" x14ac:dyDescent="0.25">
      <c r="A1126" t="s">
        <v>1440</v>
      </c>
      <c r="B1126" t="s">
        <v>1440</v>
      </c>
      <c r="C1126" t="s">
        <v>1440</v>
      </c>
      <c r="D1126" t="s">
        <v>1440</v>
      </c>
      <c r="E1126" t="s">
        <v>1440</v>
      </c>
      <c r="F1126" t="s">
        <v>1440</v>
      </c>
      <c r="G1126" t="s">
        <v>1440</v>
      </c>
      <c r="H1126" t="s">
        <v>1440</v>
      </c>
      <c r="I1126" t="s">
        <v>1440</v>
      </c>
      <c r="J1126" t="s">
        <v>1440</v>
      </c>
      <c r="K1126" t="s">
        <v>3150</v>
      </c>
      <c r="L1126" t="s">
        <v>1440</v>
      </c>
      <c r="M1126" s="93" t="s">
        <v>1440</v>
      </c>
      <c r="N1126" t="s">
        <v>1440</v>
      </c>
      <c r="O1126" s="94" t="s">
        <v>1440</v>
      </c>
      <c r="P1126" s="88" t="s">
        <v>1440</v>
      </c>
      <c r="Q1126" t="s">
        <v>1440</v>
      </c>
    </row>
    <row r="1127" spans="1:17" x14ac:dyDescent="0.25">
      <c r="A1127" t="s">
        <v>1440</v>
      </c>
      <c r="B1127" t="s">
        <v>1440</v>
      </c>
      <c r="C1127" t="s">
        <v>1440</v>
      </c>
      <c r="D1127" t="s">
        <v>1440</v>
      </c>
      <c r="E1127" t="s">
        <v>1440</v>
      </c>
      <c r="F1127" t="s">
        <v>1440</v>
      </c>
      <c r="G1127" t="s">
        <v>1440</v>
      </c>
      <c r="H1127" t="s">
        <v>1440</v>
      </c>
      <c r="I1127" t="s">
        <v>1440</v>
      </c>
      <c r="J1127" t="s">
        <v>1440</v>
      </c>
      <c r="K1127" t="s">
        <v>3150</v>
      </c>
      <c r="L1127" t="s">
        <v>1440</v>
      </c>
      <c r="M1127" s="93" t="s">
        <v>1440</v>
      </c>
      <c r="N1127" t="s">
        <v>1440</v>
      </c>
      <c r="O1127" s="94" t="s">
        <v>1440</v>
      </c>
      <c r="P1127" s="88" t="s">
        <v>1440</v>
      </c>
      <c r="Q1127" t="s">
        <v>1440</v>
      </c>
    </row>
    <row r="1128" spans="1:17" x14ac:dyDescent="0.25">
      <c r="A1128" t="s">
        <v>1440</v>
      </c>
      <c r="B1128" t="s">
        <v>1440</v>
      </c>
      <c r="C1128" t="s">
        <v>1440</v>
      </c>
      <c r="D1128" t="s">
        <v>1440</v>
      </c>
      <c r="E1128" t="s">
        <v>1440</v>
      </c>
      <c r="F1128" t="s">
        <v>1440</v>
      </c>
      <c r="G1128" t="s">
        <v>1440</v>
      </c>
      <c r="H1128" t="s">
        <v>1440</v>
      </c>
      <c r="I1128" t="s">
        <v>1440</v>
      </c>
      <c r="J1128" t="s">
        <v>1440</v>
      </c>
      <c r="K1128" t="s">
        <v>3150</v>
      </c>
      <c r="L1128" t="s">
        <v>1440</v>
      </c>
      <c r="M1128" s="93" t="s">
        <v>1440</v>
      </c>
      <c r="N1128" t="s">
        <v>1440</v>
      </c>
      <c r="O1128" s="94" t="s">
        <v>1440</v>
      </c>
      <c r="P1128" s="88" t="s">
        <v>1440</v>
      </c>
      <c r="Q1128" t="s">
        <v>1440</v>
      </c>
    </row>
    <row r="1129" spans="1:17" x14ac:dyDescent="0.25">
      <c r="A1129" t="s">
        <v>1440</v>
      </c>
      <c r="B1129" t="s">
        <v>1440</v>
      </c>
      <c r="C1129" t="s">
        <v>1440</v>
      </c>
      <c r="D1129" t="s">
        <v>1440</v>
      </c>
      <c r="E1129" t="s">
        <v>1440</v>
      </c>
      <c r="F1129" t="s">
        <v>1440</v>
      </c>
      <c r="G1129" t="s">
        <v>1440</v>
      </c>
      <c r="H1129" t="s">
        <v>1440</v>
      </c>
      <c r="I1129" t="s">
        <v>1440</v>
      </c>
      <c r="J1129" t="s">
        <v>1440</v>
      </c>
      <c r="K1129" t="s">
        <v>3150</v>
      </c>
      <c r="L1129" t="s">
        <v>1440</v>
      </c>
      <c r="M1129" s="93" t="s">
        <v>1440</v>
      </c>
      <c r="N1129" t="s">
        <v>1440</v>
      </c>
      <c r="O1129" s="94" t="s">
        <v>1440</v>
      </c>
      <c r="P1129" s="88" t="s">
        <v>1440</v>
      </c>
      <c r="Q1129" t="s">
        <v>1440</v>
      </c>
    </row>
    <row r="1130" spans="1:17" x14ac:dyDescent="0.25">
      <c r="A1130" t="s">
        <v>1440</v>
      </c>
      <c r="B1130" t="s">
        <v>1440</v>
      </c>
      <c r="C1130" t="s">
        <v>1440</v>
      </c>
      <c r="D1130" t="s">
        <v>1440</v>
      </c>
      <c r="E1130" t="s">
        <v>1440</v>
      </c>
      <c r="F1130" t="s">
        <v>1440</v>
      </c>
      <c r="G1130" t="s">
        <v>1440</v>
      </c>
      <c r="H1130" t="s">
        <v>1440</v>
      </c>
      <c r="I1130" t="s">
        <v>1440</v>
      </c>
      <c r="J1130" t="s">
        <v>1440</v>
      </c>
      <c r="K1130" t="s">
        <v>3150</v>
      </c>
      <c r="L1130" t="s">
        <v>1440</v>
      </c>
      <c r="M1130" s="93" t="s">
        <v>1440</v>
      </c>
      <c r="N1130" t="s">
        <v>1440</v>
      </c>
      <c r="O1130" s="94" t="s">
        <v>1440</v>
      </c>
      <c r="P1130" s="88" t="s">
        <v>1440</v>
      </c>
      <c r="Q1130" t="s">
        <v>1440</v>
      </c>
    </row>
    <row r="1131" spans="1:17" x14ac:dyDescent="0.25">
      <c r="A1131" t="s">
        <v>1440</v>
      </c>
      <c r="B1131" t="s">
        <v>1440</v>
      </c>
      <c r="C1131" t="s">
        <v>1440</v>
      </c>
      <c r="D1131" t="s">
        <v>1440</v>
      </c>
      <c r="E1131" t="s">
        <v>1440</v>
      </c>
      <c r="F1131" t="s">
        <v>1440</v>
      </c>
      <c r="G1131" t="s">
        <v>1440</v>
      </c>
      <c r="H1131" t="s">
        <v>1440</v>
      </c>
      <c r="I1131" t="s">
        <v>1440</v>
      </c>
      <c r="J1131" t="s">
        <v>1440</v>
      </c>
      <c r="K1131" t="s">
        <v>3150</v>
      </c>
      <c r="L1131" t="s">
        <v>1440</v>
      </c>
      <c r="M1131" s="93" t="s">
        <v>1440</v>
      </c>
      <c r="N1131" t="s">
        <v>1440</v>
      </c>
      <c r="O1131" s="94" t="s">
        <v>1440</v>
      </c>
      <c r="P1131" s="88" t="s">
        <v>1440</v>
      </c>
      <c r="Q1131" t="s">
        <v>1440</v>
      </c>
    </row>
    <row r="1132" spans="1:17" x14ac:dyDescent="0.25">
      <c r="A1132" t="s">
        <v>1440</v>
      </c>
      <c r="B1132" t="s">
        <v>1440</v>
      </c>
      <c r="C1132" t="s">
        <v>1440</v>
      </c>
      <c r="D1132" t="s">
        <v>1440</v>
      </c>
      <c r="E1132" t="s">
        <v>1440</v>
      </c>
      <c r="F1132" t="s">
        <v>1440</v>
      </c>
      <c r="G1132" t="s">
        <v>1440</v>
      </c>
      <c r="H1132" t="s">
        <v>1440</v>
      </c>
      <c r="I1132" t="s">
        <v>1440</v>
      </c>
      <c r="J1132" t="s">
        <v>1440</v>
      </c>
      <c r="K1132" t="s">
        <v>3150</v>
      </c>
      <c r="L1132" t="s">
        <v>1440</v>
      </c>
      <c r="M1132" s="93" t="s">
        <v>1440</v>
      </c>
      <c r="N1132" t="s">
        <v>1440</v>
      </c>
      <c r="O1132" s="94" t="s">
        <v>1440</v>
      </c>
      <c r="P1132" s="88" t="s">
        <v>1440</v>
      </c>
      <c r="Q1132" t="s">
        <v>1440</v>
      </c>
    </row>
    <row r="1133" spans="1:17" x14ac:dyDescent="0.25">
      <c r="A1133" t="s">
        <v>1440</v>
      </c>
      <c r="B1133" t="s">
        <v>1440</v>
      </c>
      <c r="C1133" t="s">
        <v>1440</v>
      </c>
      <c r="D1133" t="s">
        <v>1440</v>
      </c>
      <c r="E1133" t="s">
        <v>1440</v>
      </c>
      <c r="F1133" t="s">
        <v>1440</v>
      </c>
      <c r="G1133" t="s">
        <v>1440</v>
      </c>
      <c r="H1133" t="s">
        <v>1440</v>
      </c>
      <c r="I1133" t="s">
        <v>1440</v>
      </c>
      <c r="J1133" t="s">
        <v>1440</v>
      </c>
      <c r="K1133" t="s">
        <v>3150</v>
      </c>
      <c r="L1133" t="s">
        <v>1440</v>
      </c>
      <c r="M1133" s="93" t="s">
        <v>1440</v>
      </c>
      <c r="N1133" t="s">
        <v>1440</v>
      </c>
      <c r="O1133" s="94" t="s">
        <v>1440</v>
      </c>
      <c r="P1133" s="88" t="s">
        <v>1440</v>
      </c>
      <c r="Q1133" t="s">
        <v>1440</v>
      </c>
    </row>
    <row r="1134" spans="1:17" x14ac:dyDescent="0.25">
      <c r="A1134" t="s">
        <v>1440</v>
      </c>
      <c r="B1134" t="s">
        <v>1440</v>
      </c>
      <c r="C1134" t="s">
        <v>1440</v>
      </c>
      <c r="D1134" t="s">
        <v>1440</v>
      </c>
      <c r="E1134" t="s">
        <v>1440</v>
      </c>
      <c r="F1134" t="s">
        <v>1440</v>
      </c>
      <c r="G1134" t="s">
        <v>1440</v>
      </c>
      <c r="H1134" t="s">
        <v>1440</v>
      </c>
      <c r="I1134" t="s">
        <v>1440</v>
      </c>
      <c r="J1134" t="s">
        <v>1440</v>
      </c>
      <c r="K1134" t="s">
        <v>3150</v>
      </c>
      <c r="L1134" t="s">
        <v>1440</v>
      </c>
      <c r="M1134" s="93" t="s">
        <v>1440</v>
      </c>
      <c r="N1134" t="s">
        <v>1440</v>
      </c>
      <c r="O1134" s="94" t="s">
        <v>1440</v>
      </c>
      <c r="P1134" s="88" t="s">
        <v>1440</v>
      </c>
      <c r="Q1134" t="s">
        <v>1440</v>
      </c>
    </row>
    <row r="1135" spans="1:17" x14ac:dyDescent="0.25">
      <c r="A1135" t="s">
        <v>1440</v>
      </c>
      <c r="B1135" t="s">
        <v>1440</v>
      </c>
      <c r="C1135" t="s">
        <v>1440</v>
      </c>
      <c r="D1135" t="s">
        <v>1440</v>
      </c>
      <c r="E1135" t="s">
        <v>1440</v>
      </c>
      <c r="F1135" t="s">
        <v>1440</v>
      </c>
      <c r="G1135" t="s">
        <v>1440</v>
      </c>
      <c r="H1135" t="s">
        <v>1440</v>
      </c>
      <c r="I1135" t="s">
        <v>1440</v>
      </c>
      <c r="J1135" t="s">
        <v>1440</v>
      </c>
      <c r="K1135" t="s">
        <v>3150</v>
      </c>
      <c r="L1135" t="s">
        <v>1440</v>
      </c>
      <c r="M1135" s="93" t="s">
        <v>1440</v>
      </c>
      <c r="N1135" t="s">
        <v>1440</v>
      </c>
      <c r="O1135" s="94" t="s">
        <v>1440</v>
      </c>
      <c r="P1135" s="88" t="s">
        <v>1440</v>
      </c>
      <c r="Q1135" t="s">
        <v>1440</v>
      </c>
    </row>
    <row r="1136" spans="1:17" x14ac:dyDescent="0.25">
      <c r="A1136" t="s">
        <v>1440</v>
      </c>
      <c r="B1136" t="s">
        <v>1440</v>
      </c>
      <c r="C1136" t="s">
        <v>1440</v>
      </c>
      <c r="D1136" t="s">
        <v>1440</v>
      </c>
      <c r="E1136" t="s">
        <v>1440</v>
      </c>
      <c r="F1136" t="s">
        <v>1440</v>
      </c>
      <c r="G1136" t="s">
        <v>1440</v>
      </c>
      <c r="H1136" t="s">
        <v>1440</v>
      </c>
      <c r="I1136" t="s">
        <v>1440</v>
      </c>
      <c r="J1136" t="s">
        <v>1440</v>
      </c>
      <c r="K1136" t="s">
        <v>3150</v>
      </c>
      <c r="L1136" t="s">
        <v>1440</v>
      </c>
      <c r="M1136" s="93" t="s">
        <v>1440</v>
      </c>
      <c r="N1136" t="s">
        <v>1440</v>
      </c>
      <c r="O1136" s="94" t="s">
        <v>1440</v>
      </c>
      <c r="P1136" s="88" t="s">
        <v>1440</v>
      </c>
      <c r="Q1136" t="s">
        <v>1440</v>
      </c>
    </row>
    <row r="1137" spans="1:17" x14ac:dyDescent="0.25">
      <c r="A1137" t="s">
        <v>1440</v>
      </c>
      <c r="B1137" t="s">
        <v>1440</v>
      </c>
      <c r="C1137" t="s">
        <v>1440</v>
      </c>
      <c r="D1137" t="s">
        <v>1440</v>
      </c>
      <c r="E1137" t="s">
        <v>1440</v>
      </c>
      <c r="F1137" t="s">
        <v>1440</v>
      </c>
      <c r="G1137" t="s">
        <v>1440</v>
      </c>
      <c r="H1137" t="s">
        <v>1440</v>
      </c>
      <c r="I1137" t="s">
        <v>1440</v>
      </c>
      <c r="J1137" t="s">
        <v>1440</v>
      </c>
      <c r="K1137" t="s">
        <v>3150</v>
      </c>
      <c r="L1137" t="s">
        <v>1440</v>
      </c>
      <c r="M1137" s="93" t="s">
        <v>1440</v>
      </c>
      <c r="N1137" t="s">
        <v>1440</v>
      </c>
      <c r="O1137" s="94" t="s">
        <v>1440</v>
      </c>
      <c r="P1137" s="88" t="s">
        <v>1440</v>
      </c>
      <c r="Q1137" t="s">
        <v>1440</v>
      </c>
    </row>
    <row r="1138" spans="1:17" x14ac:dyDescent="0.25">
      <c r="A1138" t="s">
        <v>1440</v>
      </c>
      <c r="B1138" t="s">
        <v>1440</v>
      </c>
      <c r="C1138" t="s">
        <v>1440</v>
      </c>
      <c r="D1138" t="s">
        <v>1440</v>
      </c>
      <c r="E1138" t="s">
        <v>1440</v>
      </c>
      <c r="F1138" t="s">
        <v>1440</v>
      </c>
      <c r="G1138" t="s">
        <v>1440</v>
      </c>
      <c r="H1138" t="s">
        <v>1440</v>
      </c>
      <c r="I1138" t="s">
        <v>1440</v>
      </c>
      <c r="J1138" t="s">
        <v>1440</v>
      </c>
      <c r="K1138" t="s">
        <v>3150</v>
      </c>
      <c r="L1138" t="s">
        <v>1440</v>
      </c>
      <c r="M1138" s="93" t="s">
        <v>1440</v>
      </c>
      <c r="N1138" t="s">
        <v>1440</v>
      </c>
      <c r="O1138" s="94" t="s">
        <v>1440</v>
      </c>
      <c r="P1138" s="88" t="s">
        <v>1440</v>
      </c>
      <c r="Q1138" t="s">
        <v>1440</v>
      </c>
    </row>
    <row r="1139" spans="1:17" x14ac:dyDescent="0.25">
      <c r="A1139" t="s">
        <v>1440</v>
      </c>
      <c r="B1139" t="s">
        <v>1440</v>
      </c>
      <c r="C1139" t="s">
        <v>1440</v>
      </c>
      <c r="D1139" t="s">
        <v>1440</v>
      </c>
      <c r="E1139" t="s">
        <v>1440</v>
      </c>
      <c r="F1139" t="s">
        <v>1440</v>
      </c>
      <c r="G1139" t="s">
        <v>1440</v>
      </c>
      <c r="H1139" t="s">
        <v>1440</v>
      </c>
      <c r="I1139" t="s">
        <v>1440</v>
      </c>
      <c r="J1139" t="s">
        <v>1440</v>
      </c>
      <c r="K1139" t="s">
        <v>3150</v>
      </c>
      <c r="L1139" t="s">
        <v>1440</v>
      </c>
      <c r="M1139" s="93" t="s">
        <v>1440</v>
      </c>
      <c r="N1139" t="s">
        <v>1440</v>
      </c>
      <c r="O1139" s="94" t="s">
        <v>1440</v>
      </c>
      <c r="P1139" s="88" t="s">
        <v>1440</v>
      </c>
      <c r="Q1139" t="s">
        <v>1440</v>
      </c>
    </row>
    <row r="1140" spans="1:17" x14ac:dyDescent="0.25">
      <c r="A1140" t="s">
        <v>1440</v>
      </c>
      <c r="B1140" t="s">
        <v>1440</v>
      </c>
      <c r="C1140" t="s">
        <v>1440</v>
      </c>
      <c r="D1140" t="s">
        <v>1440</v>
      </c>
      <c r="E1140" t="s">
        <v>1440</v>
      </c>
      <c r="F1140" t="s">
        <v>1440</v>
      </c>
      <c r="G1140" t="s">
        <v>1440</v>
      </c>
      <c r="H1140" t="s">
        <v>1440</v>
      </c>
      <c r="I1140" t="s">
        <v>1440</v>
      </c>
      <c r="J1140" t="s">
        <v>1440</v>
      </c>
      <c r="K1140" t="s">
        <v>3150</v>
      </c>
      <c r="L1140" t="s">
        <v>1440</v>
      </c>
      <c r="M1140" s="93" t="s">
        <v>1440</v>
      </c>
      <c r="N1140" t="s">
        <v>1440</v>
      </c>
      <c r="O1140" s="94" t="s">
        <v>1440</v>
      </c>
      <c r="P1140" s="88" t="s">
        <v>1440</v>
      </c>
      <c r="Q1140" t="s">
        <v>1440</v>
      </c>
    </row>
    <row r="1141" spans="1:17" x14ac:dyDescent="0.25">
      <c r="A1141" t="s">
        <v>1440</v>
      </c>
      <c r="B1141" t="s">
        <v>1440</v>
      </c>
      <c r="C1141" t="s">
        <v>1440</v>
      </c>
      <c r="D1141" t="s">
        <v>1440</v>
      </c>
      <c r="E1141" t="s">
        <v>1440</v>
      </c>
      <c r="F1141" t="s">
        <v>1440</v>
      </c>
      <c r="G1141" t="s">
        <v>1440</v>
      </c>
      <c r="H1141" t="s">
        <v>1440</v>
      </c>
      <c r="I1141" t="s">
        <v>1440</v>
      </c>
      <c r="J1141" t="s">
        <v>1440</v>
      </c>
      <c r="K1141" t="s">
        <v>3150</v>
      </c>
      <c r="L1141" t="s">
        <v>1440</v>
      </c>
      <c r="M1141" s="93" t="s">
        <v>1440</v>
      </c>
      <c r="N1141" t="s">
        <v>1440</v>
      </c>
      <c r="O1141" s="94" t="s">
        <v>1440</v>
      </c>
      <c r="P1141" s="88" t="s">
        <v>1440</v>
      </c>
      <c r="Q1141" t="s">
        <v>1440</v>
      </c>
    </row>
    <row r="1142" spans="1:17" x14ac:dyDescent="0.25">
      <c r="A1142" t="s">
        <v>1440</v>
      </c>
      <c r="B1142" t="s">
        <v>1440</v>
      </c>
      <c r="C1142" t="s">
        <v>1440</v>
      </c>
      <c r="D1142" t="s">
        <v>1440</v>
      </c>
      <c r="E1142" t="s">
        <v>1440</v>
      </c>
      <c r="F1142" t="s">
        <v>1440</v>
      </c>
      <c r="G1142" t="s">
        <v>1440</v>
      </c>
      <c r="H1142" t="s">
        <v>1440</v>
      </c>
      <c r="I1142" t="s">
        <v>1440</v>
      </c>
      <c r="J1142" t="s">
        <v>1440</v>
      </c>
      <c r="K1142" t="s">
        <v>3150</v>
      </c>
      <c r="L1142" t="s">
        <v>1440</v>
      </c>
      <c r="M1142" s="93" t="s">
        <v>1440</v>
      </c>
      <c r="N1142" t="s">
        <v>1440</v>
      </c>
      <c r="O1142" s="94" t="s">
        <v>1440</v>
      </c>
      <c r="P1142" s="88" t="s">
        <v>1440</v>
      </c>
      <c r="Q1142" t="s">
        <v>1440</v>
      </c>
    </row>
    <row r="1143" spans="1:17" x14ac:dyDescent="0.25">
      <c r="A1143" t="s">
        <v>1440</v>
      </c>
      <c r="B1143" t="s">
        <v>1440</v>
      </c>
      <c r="C1143" t="s">
        <v>1440</v>
      </c>
      <c r="D1143" t="s">
        <v>1440</v>
      </c>
      <c r="E1143" t="s">
        <v>1440</v>
      </c>
      <c r="F1143" t="s">
        <v>1440</v>
      </c>
      <c r="G1143" t="s">
        <v>1440</v>
      </c>
      <c r="H1143" t="s">
        <v>1440</v>
      </c>
      <c r="I1143" t="s">
        <v>1440</v>
      </c>
      <c r="J1143" t="s">
        <v>1440</v>
      </c>
      <c r="K1143" t="s">
        <v>3150</v>
      </c>
      <c r="L1143" t="s">
        <v>1440</v>
      </c>
      <c r="M1143" s="93" t="s">
        <v>1440</v>
      </c>
      <c r="N1143" t="s">
        <v>1440</v>
      </c>
      <c r="O1143" s="94" t="s">
        <v>1440</v>
      </c>
      <c r="P1143" s="88" t="s">
        <v>1440</v>
      </c>
      <c r="Q1143" t="s">
        <v>1440</v>
      </c>
    </row>
    <row r="1144" spans="1:17" x14ac:dyDescent="0.25">
      <c r="A1144" t="s">
        <v>1440</v>
      </c>
      <c r="B1144" t="s">
        <v>1440</v>
      </c>
      <c r="C1144" t="s">
        <v>1440</v>
      </c>
      <c r="D1144" t="s">
        <v>1440</v>
      </c>
      <c r="E1144" t="s">
        <v>1440</v>
      </c>
      <c r="F1144" t="s">
        <v>1440</v>
      </c>
      <c r="G1144" t="s">
        <v>1440</v>
      </c>
      <c r="H1144" t="s">
        <v>1440</v>
      </c>
      <c r="I1144" t="s">
        <v>1440</v>
      </c>
      <c r="J1144" t="s">
        <v>1440</v>
      </c>
      <c r="K1144" t="s">
        <v>3150</v>
      </c>
      <c r="L1144" t="s">
        <v>1440</v>
      </c>
      <c r="M1144" s="93" t="s">
        <v>1440</v>
      </c>
      <c r="N1144" t="s">
        <v>1440</v>
      </c>
      <c r="O1144" s="94" t="s">
        <v>1440</v>
      </c>
      <c r="P1144" s="88" t="s">
        <v>1440</v>
      </c>
      <c r="Q1144" t="s">
        <v>1440</v>
      </c>
    </row>
    <row r="1145" spans="1:17" x14ac:dyDescent="0.25">
      <c r="A1145" t="s">
        <v>1440</v>
      </c>
      <c r="B1145" t="s">
        <v>1440</v>
      </c>
      <c r="C1145" t="s">
        <v>1440</v>
      </c>
      <c r="D1145" t="s">
        <v>1440</v>
      </c>
      <c r="E1145" t="s">
        <v>1440</v>
      </c>
      <c r="F1145" t="s">
        <v>1440</v>
      </c>
      <c r="G1145" t="s">
        <v>1440</v>
      </c>
      <c r="H1145" t="s">
        <v>1440</v>
      </c>
      <c r="I1145" t="s">
        <v>1440</v>
      </c>
      <c r="J1145" t="s">
        <v>1440</v>
      </c>
      <c r="K1145" t="s">
        <v>3150</v>
      </c>
      <c r="L1145" t="s">
        <v>1440</v>
      </c>
      <c r="M1145" s="93" t="s">
        <v>1440</v>
      </c>
      <c r="N1145" t="s">
        <v>1440</v>
      </c>
      <c r="O1145" s="94" t="s">
        <v>1440</v>
      </c>
      <c r="P1145" s="88" t="s">
        <v>1440</v>
      </c>
      <c r="Q1145" t="s">
        <v>1440</v>
      </c>
    </row>
    <row r="1146" spans="1:17" x14ac:dyDescent="0.25">
      <c r="A1146" t="s">
        <v>1440</v>
      </c>
      <c r="B1146" t="s">
        <v>1440</v>
      </c>
      <c r="C1146" t="s">
        <v>1440</v>
      </c>
      <c r="D1146" t="s">
        <v>1440</v>
      </c>
      <c r="E1146" t="s">
        <v>1440</v>
      </c>
      <c r="F1146" t="s">
        <v>1440</v>
      </c>
      <c r="G1146" t="s">
        <v>1440</v>
      </c>
      <c r="H1146" t="s">
        <v>1440</v>
      </c>
      <c r="I1146" t="s">
        <v>1440</v>
      </c>
      <c r="J1146" t="s">
        <v>1440</v>
      </c>
      <c r="K1146" t="s">
        <v>3150</v>
      </c>
      <c r="L1146" t="s">
        <v>1440</v>
      </c>
      <c r="M1146" s="93" t="s">
        <v>1440</v>
      </c>
      <c r="N1146" t="s">
        <v>1440</v>
      </c>
      <c r="O1146" s="94" t="s">
        <v>1440</v>
      </c>
      <c r="P1146" s="88" t="s">
        <v>1440</v>
      </c>
      <c r="Q1146" t="s">
        <v>1440</v>
      </c>
    </row>
    <row r="1147" spans="1:17" x14ac:dyDescent="0.25">
      <c r="A1147" t="s">
        <v>1440</v>
      </c>
      <c r="B1147" t="s">
        <v>1440</v>
      </c>
      <c r="C1147" t="s">
        <v>1440</v>
      </c>
      <c r="D1147" t="s">
        <v>1440</v>
      </c>
      <c r="E1147" t="s">
        <v>1440</v>
      </c>
      <c r="F1147" t="s">
        <v>1440</v>
      </c>
      <c r="G1147" t="s">
        <v>1440</v>
      </c>
      <c r="H1147" t="s">
        <v>1440</v>
      </c>
      <c r="I1147" t="s">
        <v>1440</v>
      </c>
      <c r="J1147" t="s">
        <v>1440</v>
      </c>
      <c r="K1147" t="s">
        <v>3150</v>
      </c>
      <c r="L1147" t="s">
        <v>1440</v>
      </c>
      <c r="M1147" s="93" t="s">
        <v>1440</v>
      </c>
      <c r="N1147" t="s">
        <v>1440</v>
      </c>
      <c r="O1147" s="94" t="s">
        <v>1440</v>
      </c>
      <c r="P1147" s="88" t="s">
        <v>1440</v>
      </c>
      <c r="Q1147" t="s">
        <v>1440</v>
      </c>
    </row>
    <row r="1148" spans="1:17" x14ac:dyDescent="0.25">
      <c r="A1148" t="s">
        <v>1440</v>
      </c>
      <c r="B1148" t="s">
        <v>1440</v>
      </c>
      <c r="C1148" t="s">
        <v>1440</v>
      </c>
      <c r="D1148" t="s">
        <v>1440</v>
      </c>
      <c r="E1148" t="s">
        <v>1440</v>
      </c>
      <c r="F1148" t="s">
        <v>1440</v>
      </c>
      <c r="G1148" t="s">
        <v>1440</v>
      </c>
      <c r="H1148" t="s">
        <v>1440</v>
      </c>
      <c r="I1148" t="s">
        <v>1440</v>
      </c>
      <c r="J1148" t="s">
        <v>1440</v>
      </c>
      <c r="K1148" t="s">
        <v>3150</v>
      </c>
      <c r="L1148" t="s">
        <v>1440</v>
      </c>
      <c r="M1148" s="93" t="s">
        <v>1440</v>
      </c>
      <c r="N1148" t="s">
        <v>1440</v>
      </c>
      <c r="O1148" s="94" t="s">
        <v>1440</v>
      </c>
      <c r="P1148" s="88" t="s">
        <v>1440</v>
      </c>
      <c r="Q1148" t="s">
        <v>1440</v>
      </c>
    </row>
    <row r="1149" spans="1:17" x14ac:dyDescent="0.25">
      <c r="A1149" t="s">
        <v>1440</v>
      </c>
      <c r="B1149" t="s">
        <v>1440</v>
      </c>
      <c r="C1149" t="s">
        <v>1440</v>
      </c>
      <c r="D1149" t="s">
        <v>1440</v>
      </c>
      <c r="E1149" t="s">
        <v>1440</v>
      </c>
      <c r="F1149" t="s">
        <v>1440</v>
      </c>
      <c r="G1149" t="s">
        <v>1440</v>
      </c>
      <c r="H1149" t="s">
        <v>1440</v>
      </c>
      <c r="I1149" t="s">
        <v>1440</v>
      </c>
      <c r="J1149" t="s">
        <v>1440</v>
      </c>
      <c r="K1149" t="s">
        <v>3150</v>
      </c>
      <c r="L1149" t="s">
        <v>1440</v>
      </c>
      <c r="M1149" s="93" t="s">
        <v>1440</v>
      </c>
      <c r="N1149" t="s">
        <v>1440</v>
      </c>
      <c r="O1149" s="94" t="s">
        <v>1440</v>
      </c>
      <c r="P1149" s="88" t="s">
        <v>1440</v>
      </c>
      <c r="Q1149" t="s">
        <v>1440</v>
      </c>
    </row>
    <row r="1150" spans="1:17" x14ac:dyDescent="0.25">
      <c r="A1150" t="s">
        <v>1440</v>
      </c>
      <c r="B1150" t="s">
        <v>1440</v>
      </c>
      <c r="C1150" t="s">
        <v>1440</v>
      </c>
      <c r="D1150" t="s">
        <v>1440</v>
      </c>
      <c r="E1150" t="s">
        <v>1440</v>
      </c>
      <c r="F1150" t="s">
        <v>1440</v>
      </c>
      <c r="G1150" t="s">
        <v>1440</v>
      </c>
      <c r="H1150" t="s">
        <v>1440</v>
      </c>
      <c r="I1150" t="s">
        <v>1440</v>
      </c>
      <c r="J1150" t="s">
        <v>1440</v>
      </c>
      <c r="K1150" t="s">
        <v>3150</v>
      </c>
      <c r="L1150" t="s">
        <v>1440</v>
      </c>
      <c r="M1150" s="93" t="s">
        <v>1440</v>
      </c>
      <c r="N1150" t="s">
        <v>1440</v>
      </c>
      <c r="O1150" s="94" t="s">
        <v>1440</v>
      </c>
      <c r="P1150" s="88" t="s">
        <v>1440</v>
      </c>
      <c r="Q1150" t="s">
        <v>1440</v>
      </c>
    </row>
    <row r="1151" spans="1:17" x14ac:dyDescent="0.25">
      <c r="A1151" t="s">
        <v>1440</v>
      </c>
      <c r="B1151" t="s">
        <v>1440</v>
      </c>
      <c r="C1151" t="s">
        <v>1440</v>
      </c>
      <c r="D1151" t="s">
        <v>1440</v>
      </c>
      <c r="E1151" t="s">
        <v>1440</v>
      </c>
      <c r="F1151" t="s">
        <v>1440</v>
      </c>
      <c r="G1151" t="s">
        <v>1440</v>
      </c>
      <c r="H1151" t="s">
        <v>1440</v>
      </c>
      <c r="I1151" t="s">
        <v>1440</v>
      </c>
      <c r="J1151" t="s">
        <v>1440</v>
      </c>
      <c r="K1151" t="s">
        <v>3150</v>
      </c>
      <c r="L1151" t="s">
        <v>1440</v>
      </c>
      <c r="M1151" s="93" t="s">
        <v>1440</v>
      </c>
      <c r="N1151" t="s">
        <v>1440</v>
      </c>
      <c r="O1151" s="94" t="s">
        <v>1440</v>
      </c>
      <c r="P1151" s="88" t="s">
        <v>1440</v>
      </c>
      <c r="Q1151" t="s">
        <v>1440</v>
      </c>
    </row>
    <row r="1152" spans="1:17" x14ac:dyDescent="0.25">
      <c r="A1152" t="s">
        <v>1440</v>
      </c>
      <c r="B1152" t="s">
        <v>1440</v>
      </c>
      <c r="C1152" t="s">
        <v>1440</v>
      </c>
      <c r="D1152" t="s">
        <v>1440</v>
      </c>
      <c r="E1152" t="s">
        <v>1440</v>
      </c>
      <c r="F1152" t="s">
        <v>1440</v>
      </c>
      <c r="G1152" t="s">
        <v>1440</v>
      </c>
      <c r="H1152" t="s">
        <v>1440</v>
      </c>
      <c r="I1152" t="s">
        <v>1440</v>
      </c>
      <c r="J1152" t="s">
        <v>1440</v>
      </c>
      <c r="K1152" t="s">
        <v>3150</v>
      </c>
      <c r="L1152" t="s">
        <v>1440</v>
      </c>
      <c r="M1152" s="93" t="s">
        <v>1440</v>
      </c>
      <c r="N1152" t="s">
        <v>1440</v>
      </c>
      <c r="O1152" s="94" t="s">
        <v>1440</v>
      </c>
      <c r="P1152" s="88" t="s">
        <v>1440</v>
      </c>
      <c r="Q1152" t="s">
        <v>1440</v>
      </c>
    </row>
    <row r="1153" spans="1:17" x14ac:dyDescent="0.25">
      <c r="A1153" t="s">
        <v>1440</v>
      </c>
      <c r="B1153" t="s">
        <v>1440</v>
      </c>
      <c r="C1153" t="s">
        <v>1440</v>
      </c>
      <c r="D1153" t="s">
        <v>1440</v>
      </c>
      <c r="E1153" t="s">
        <v>1440</v>
      </c>
      <c r="F1153" t="s">
        <v>1440</v>
      </c>
      <c r="G1153" t="s">
        <v>1440</v>
      </c>
      <c r="H1153" t="s">
        <v>1440</v>
      </c>
      <c r="I1153" t="s">
        <v>1440</v>
      </c>
      <c r="J1153" t="s">
        <v>1440</v>
      </c>
      <c r="K1153" t="s">
        <v>3150</v>
      </c>
      <c r="L1153" t="s">
        <v>1440</v>
      </c>
      <c r="M1153" s="93" t="s">
        <v>1440</v>
      </c>
      <c r="N1153" t="s">
        <v>1440</v>
      </c>
      <c r="O1153" s="94" t="s">
        <v>1440</v>
      </c>
      <c r="P1153" s="88" t="s">
        <v>1440</v>
      </c>
      <c r="Q1153" t="s">
        <v>1440</v>
      </c>
    </row>
    <row r="1154" spans="1:17" x14ac:dyDescent="0.25">
      <c r="A1154" t="s">
        <v>1440</v>
      </c>
      <c r="B1154" t="s">
        <v>1440</v>
      </c>
      <c r="C1154" t="s">
        <v>1440</v>
      </c>
      <c r="D1154" t="s">
        <v>1440</v>
      </c>
      <c r="E1154" t="s">
        <v>1440</v>
      </c>
      <c r="F1154" t="s">
        <v>1440</v>
      </c>
      <c r="G1154" t="s">
        <v>1440</v>
      </c>
      <c r="H1154" t="s">
        <v>1440</v>
      </c>
      <c r="I1154" t="s">
        <v>1440</v>
      </c>
      <c r="J1154" t="s">
        <v>1440</v>
      </c>
      <c r="K1154" t="s">
        <v>3150</v>
      </c>
      <c r="L1154" t="s">
        <v>1440</v>
      </c>
      <c r="M1154" s="93" t="s">
        <v>1440</v>
      </c>
      <c r="N1154" t="s">
        <v>1440</v>
      </c>
      <c r="O1154" s="94" t="s">
        <v>1440</v>
      </c>
      <c r="P1154" s="88" t="s">
        <v>1440</v>
      </c>
      <c r="Q1154" t="s">
        <v>1440</v>
      </c>
    </row>
    <row r="1155" spans="1:17" x14ac:dyDescent="0.25">
      <c r="A1155" t="s">
        <v>1440</v>
      </c>
      <c r="B1155" t="s">
        <v>1440</v>
      </c>
      <c r="C1155" t="s">
        <v>1440</v>
      </c>
      <c r="D1155" t="s">
        <v>1440</v>
      </c>
      <c r="E1155" t="s">
        <v>1440</v>
      </c>
      <c r="F1155" t="s">
        <v>1440</v>
      </c>
      <c r="G1155" t="s">
        <v>1440</v>
      </c>
      <c r="H1155" t="s">
        <v>1440</v>
      </c>
      <c r="I1155" t="s">
        <v>1440</v>
      </c>
      <c r="J1155" t="s">
        <v>1440</v>
      </c>
      <c r="K1155" t="s">
        <v>3150</v>
      </c>
      <c r="L1155" t="s">
        <v>1440</v>
      </c>
      <c r="M1155" s="93" t="s">
        <v>1440</v>
      </c>
      <c r="N1155" t="s">
        <v>1440</v>
      </c>
      <c r="O1155" s="94" t="s">
        <v>1440</v>
      </c>
      <c r="P1155" s="88" t="s">
        <v>1440</v>
      </c>
      <c r="Q1155" t="s">
        <v>1440</v>
      </c>
    </row>
    <row r="1156" spans="1:17" x14ac:dyDescent="0.25">
      <c r="A1156" t="s">
        <v>1440</v>
      </c>
      <c r="B1156" t="s">
        <v>1440</v>
      </c>
      <c r="C1156" t="s">
        <v>1440</v>
      </c>
      <c r="D1156" t="s">
        <v>1440</v>
      </c>
      <c r="E1156" t="s">
        <v>1440</v>
      </c>
      <c r="F1156" t="s">
        <v>1440</v>
      </c>
      <c r="G1156" t="s">
        <v>1440</v>
      </c>
      <c r="H1156" t="s">
        <v>1440</v>
      </c>
      <c r="I1156" t="s">
        <v>1440</v>
      </c>
      <c r="J1156" t="s">
        <v>1440</v>
      </c>
      <c r="K1156" t="s">
        <v>3150</v>
      </c>
      <c r="L1156" t="s">
        <v>1440</v>
      </c>
      <c r="M1156" s="93" t="s">
        <v>1440</v>
      </c>
      <c r="N1156" t="s">
        <v>1440</v>
      </c>
      <c r="O1156" s="94" t="s">
        <v>1440</v>
      </c>
      <c r="P1156" s="88" t="s">
        <v>1440</v>
      </c>
      <c r="Q1156" t="s">
        <v>1440</v>
      </c>
    </row>
    <row r="1157" spans="1:17" x14ac:dyDescent="0.25">
      <c r="A1157" t="s">
        <v>1440</v>
      </c>
      <c r="B1157" t="s">
        <v>1440</v>
      </c>
      <c r="C1157" t="s">
        <v>1440</v>
      </c>
      <c r="D1157" t="s">
        <v>1440</v>
      </c>
      <c r="E1157" t="s">
        <v>1440</v>
      </c>
      <c r="F1157" t="s">
        <v>1440</v>
      </c>
      <c r="G1157" t="s">
        <v>1440</v>
      </c>
      <c r="H1157" t="s">
        <v>1440</v>
      </c>
      <c r="I1157" t="s">
        <v>1440</v>
      </c>
      <c r="J1157" t="s">
        <v>1440</v>
      </c>
      <c r="K1157" t="s">
        <v>3150</v>
      </c>
      <c r="L1157" t="s">
        <v>1440</v>
      </c>
      <c r="M1157" s="93" t="s">
        <v>1440</v>
      </c>
      <c r="N1157" t="s">
        <v>1440</v>
      </c>
      <c r="O1157" s="94" t="s">
        <v>1440</v>
      </c>
      <c r="P1157" s="88" t="s">
        <v>1440</v>
      </c>
      <c r="Q1157" t="s">
        <v>1440</v>
      </c>
    </row>
    <row r="1158" spans="1:17" x14ac:dyDescent="0.25">
      <c r="A1158" t="s">
        <v>1440</v>
      </c>
      <c r="B1158" t="s">
        <v>1440</v>
      </c>
      <c r="C1158" t="s">
        <v>1440</v>
      </c>
      <c r="D1158" t="s">
        <v>1440</v>
      </c>
      <c r="E1158" t="s">
        <v>1440</v>
      </c>
      <c r="F1158" t="s">
        <v>1440</v>
      </c>
      <c r="G1158" t="s">
        <v>1440</v>
      </c>
      <c r="H1158" t="s">
        <v>1440</v>
      </c>
      <c r="I1158" t="s">
        <v>1440</v>
      </c>
      <c r="J1158" t="s">
        <v>1440</v>
      </c>
      <c r="K1158" t="s">
        <v>3150</v>
      </c>
      <c r="L1158" t="s">
        <v>1440</v>
      </c>
      <c r="M1158" s="93" t="s">
        <v>1440</v>
      </c>
      <c r="N1158" t="s">
        <v>1440</v>
      </c>
      <c r="O1158" s="94" t="s">
        <v>1440</v>
      </c>
      <c r="P1158" s="88" t="s">
        <v>1440</v>
      </c>
      <c r="Q1158" t="s">
        <v>1440</v>
      </c>
    </row>
    <row r="1159" spans="1:17" x14ac:dyDescent="0.25">
      <c r="A1159" t="s">
        <v>1440</v>
      </c>
      <c r="B1159" t="s">
        <v>1440</v>
      </c>
      <c r="C1159" t="s">
        <v>1440</v>
      </c>
      <c r="D1159" t="s">
        <v>1440</v>
      </c>
      <c r="E1159" t="s">
        <v>1440</v>
      </c>
      <c r="F1159" t="s">
        <v>1440</v>
      </c>
      <c r="G1159" t="s">
        <v>1440</v>
      </c>
      <c r="H1159" t="s">
        <v>1440</v>
      </c>
      <c r="I1159" t="s">
        <v>1440</v>
      </c>
      <c r="J1159" t="s">
        <v>1440</v>
      </c>
      <c r="K1159" t="s">
        <v>3150</v>
      </c>
      <c r="L1159" t="s">
        <v>1440</v>
      </c>
      <c r="M1159" s="93" t="s">
        <v>1440</v>
      </c>
      <c r="N1159" t="s">
        <v>1440</v>
      </c>
      <c r="O1159" s="94" t="s">
        <v>1440</v>
      </c>
      <c r="P1159" s="88" t="s">
        <v>1440</v>
      </c>
      <c r="Q1159" t="s">
        <v>1440</v>
      </c>
    </row>
    <row r="1160" spans="1:17" x14ac:dyDescent="0.25">
      <c r="A1160" t="s">
        <v>1440</v>
      </c>
      <c r="B1160" t="s">
        <v>1440</v>
      </c>
      <c r="C1160" t="s">
        <v>1440</v>
      </c>
      <c r="D1160" t="s">
        <v>1440</v>
      </c>
      <c r="E1160" t="s">
        <v>1440</v>
      </c>
      <c r="F1160" t="s">
        <v>1440</v>
      </c>
      <c r="G1160" t="s">
        <v>1440</v>
      </c>
      <c r="H1160" t="s">
        <v>1440</v>
      </c>
      <c r="I1160" t="s">
        <v>1440</v>
      </c>
      <c r="J1160" t="s">
        <v>1440</v>
      </c>
      <c r="K1160" t="s">
        <v>3150</v>
      </c>
      <c r="L1160" t="s">
        <v>1440</v>
      </c>
      <c r="M1160" s="93" t="s">
        <v>1440</v>
      </c>
      <c r="N1160" t="s">
        <v>1440</v>
      </c>
      <c r="O1160" s="94" t="s">
        <v>1440</v>
      </c>
      <c r="P1160" s="88" t="s">
        <v>1440</v>
      </c>
      <c r="Q1160" t="s">
        <v>1440</v>
      </c>
    </row>
    <row r="1161" spans="1:17" x14ac:dyDescent="0.25">
      <c r="A1161" t="s">
        <v>1440</v>
      </c>
      <c r="B1161" t="s">
        <v>1440</v>
      </c>
      <c r="C1161" t="s">
        <v>1440</v>
      </c>
      <c r="D1161" t="s">
        <v>1440</v>
      </c>
      <c r="E1161" t="s">
        <v>1440</v>
      </c>
      <c r="F1161" t="s">
        <v>1440</v>
      </c>
      <c r="G1161" t="s">
        <v>1440</v>
      </c>
      <c r="H1161" t="s">
        <v>1440</v>
      </c>
      <c r="I1161" t="s">
        <v>1440</v>
      </c>
      <c r="J1161" t="s">
        <v>1440</v>
      </c>
      <c r="K1161" t="s">
        <v>3150</v>
      </c>
      <c r="L1161" t="s">
        <v>1440</v>
      </c>
      <c r="M1161" s="93" t="s">
        <v>1440</v>
      </c>
      <c r="N1161" t="s">
        <v>1440</v>
      </c>
      <c r="O1161" s="94" t="s">
        <v>1440</v>
      </c>
      <c r="P1161" s="88" t="s">
        <v>1440</v>
      </c>
      <c r="Q1161" t="s">
        <v>1440</v>
      </c>
    </row>
    <row r="1162" spans="1:17" x14ac:dyDescent="0.25">
      <c r="A1162" t="s">
        <v>1440</v>
      </c>
      <c r="B1162" t="s">
        <v>1440</v>
      </c>
      <c r="C1162" t="s">
        <v>1440</v>
      </c>
      <c r="D1162" t="s">
        <v>1440</v>
      </c>
      <c r="E1162" t="s">
        <v>1440</v>
      </c>
      <c r="F1162" t="s">
        <v>1440</v>
      </c>
      <c r="G1162" t="s">
        <v>1440</v>
      </c>
      <c r="H1162" t="s">
        <v>1440</v>
      </c>
      <c r="I1162" t="s">
        <v>1440</v>
      </c>
      <c r="J1162" t="s">
        <v>1440</v>
      </c>
      <c r="K1162" t="s">
        <v>3150</v>
      </c>
      <c r="L1162" t="s">
        <v>1440</v>
      </c>
      <c r="M1162" s="93" t="s">
        <v>1440</v>
      </c>
      <c r="N1162" t="s">
        <v>1440</v>
      </c>
      <c r="O1162" s="94" t="s">
        <v>1440</v>
      </c>
      <c r="P1162" s="88" t="s">
        <v>1440</v>
      </c>
      <c r="Q1162" t="s">
        <v>1440</v>
      </c>
    </row>
    <row r="1163" spans="1:17" x14ac:dyDescent="0.25">
      <c r="A1163" t="s">
        <v>1440</v>
      </c>
      <c r="B1163" t="s">
        <v>1440</v>
      </c>
      <c r="C1163" t="s">
        <v>1440</v>
      </c>
      <c r="D1163" t="s">
        <v>1440</v>
      </c>
      <c r="E1163" t="s">
        <v>1440</v>
      </c>
      <c r="F1163" t="s">
        <v>1440</v>
      </c>
      <c r="G1163" t="s">
        <v>1440</v>
      </c>
      <c r="H1163" t="s">
        <v>1440</v>
      </c>
      <c r="I1163" t="s">
        <v>1440</v>
      </c>
      <c r="J1163" t="s">
        <v>1440</v>
      </c>
      <c r="K1163" t="s">
        <v>3150</v>
      </c>
      <c r="L1163" t="s">
        <v>1440</v>
      </c>
      <c r="M1163" s="93" t="s">
        <v>1440</v>
      </c>
      <c r="N1163" t="s">
        <v>1440</v>
      </c>
      <c r="O1163" s="94" t="s">
        <v>1440</v>
      </c>
      <c r="P1163" s="88" t="s">
        <v>1440</v>
      </c>
      <c r="Q1163" t="s">
        <v>1440</v>
      </c>
    </row>
    <row r="1164" spans="1:17" x14ac:dyDescent="0.25">
      <c r="A1164" t="s">
        <v>1440</v>
      </c>
      <c r="B1164" t="s">
        <v>1440</v>
      </c>
      <c r="C1164" t="s">
        <v>1440</v>
      </c>
      <c r="D1164" t="s">
        <v>1440</v>
      </c>
      <c r="E1164" t="s">
        <v>1440</v>
      </c>
      <c r="F1164" t="s">
        <v>1440</v>
      </c>
      <c r="G1164" t="s">
        <v>1440</v>
      </c>
      <c r="H1164" t="s">
        <v>1440</v>
      </c>
      <c r="I1164" t="s">
        <v>1440</v>
      </c>
      <c r="J1164" t="s">
        <v>1440</v>
      </c>
      <c r="K1164" t="s">
        <v>3150</v>
      </c>
      <c r="L1164" t="s">
        <v>1440</v>
      </c>
      <c r="M1164" s="93" t="s">
        <v>1440</v>
      </c>
      <c r="N1164" t="s">
        <v>1440</v>
      </c>
      <c r="O1164" s="94" t="s">
        <v>1440</v>
      </c>
      <c r="P1164" s="88" t="s">
        <v>1440</v>
      </c>
      <c r="Q1164" t="s">
        <v>1440</v>
      </c>
    </row>
    <row r="1165" spans="1:17" x14ac:dyDescent="0.25">
      <c r="A1165" t="s">
        <v>1440</v>
      </c>
      <c r="B1165" t="s">
        <v>1440</v>
      </c>
      <c r="C1165" t="s">
        <v>1440</v>
      </c>
      <c r="D1165" t="s">
        <v>1440</v>
      </c>
      <c r="E1165" t="s">
        <v>1440</v>
      </c>
      <c r="F1165" t="s">
        <v>1440</v>
      </c>
      <c r="G1165" t="s">
        <v>1440</v>
      </c>
      <c r="H1165" t="s">
        <v>1440</v>
      </c>
      <c r="I1165" t="s">
        <v>1440</v>
      </c>
      <c r="J1165" t="s">
        <v>1440</v>
      </c>
      <c r="K1165" t="s">
        <v>3150</v>
      </c>
      <c r="L1165" t="s">
        <v>1440</v>
      </c>
      <c r="M1165" s="93" t="s">
        <v>1440</v>
      </c>
      <c r="N1165" t="s">
        <v>1440</v>
      </c>
      <c r="O1165" s="94" t="s">
        <v>1440</v>
      </c>
      <c r="P1165" s="88" t="s">
        <v>1440</v>
      </c>
      <c r="Q1165" t="s">
        <v>1440</v>
      </c>
    </row>
    <row r="1166" spans="1:17" x14ac:dyDescent="0.25">
      <c r="A1166" t="s">
        <v>1440</v>
      </c>
      <c r="B1166" t="s">
        <v>1440</v>
      </c>
      <c r="C1166" t="s">
        <v>1440</v>
      </c>
      <c r="D1166" t="s">
        <v>1440</v>
      </c>
      <c r="E1166" t="s">
        <v>1440</v>
      </c>
      <c r="F1166" t="s">
        <v>1440</v>
      </c>
      <c r="G1166" t="s">
        <v>1440</v>
      </c>
      <c r="H1166" t="s">
        <v>1440</v>
      </c>
      <c r="I1166" t="s">
        <v>1440</v>
      </c>
      <c r="J1166" t="s">
        <v>1440</v>
      </c>
      <c r="K1166" t="s">
        <v>3150</v>
      </c>
      <c r="L1166" t="s">
        <v>1440</v>
      </c>
      <c r="M1166" s="93" t="s">
        <v>1440</v>
      </c>
      <c r="N1166" t="s">
        <v>1440</v>
      </c>
      <c r="O1166" s="94" t="s">
        <v>1440</v>
      </c>
      <c r="P1166" s="88" t="s">
        <v>1440</v>
      </c>
      <c r="Q1166" t="s">
        <v>1440</v>
      </c>
    </row>
    <row r="1167" spans="1:17" x14ac:dyDescent="0.25">
      <c r="A1167" t="s">
        <v>1440</v>
      </c>
      <c r="B1167" t="s">
        <v>1440</v>
      </c>
      <c r="C1167" t="s">
        <v>1440</v>
      </c>
      <c r="D1167" t="s">
        <v>1440</v>
      </c>
      <c r="E1167" t="s">
        <v>1440</v>
      </c>
      <c r="F1167" t="s">
        <v>1440</v>
      </c>
      <c r="G1167" t="s">
        <v>1440</v>
      </c>
      <c r="H1167" t="s">
        <v>1440</v>
      </c>
      <c r="I1167" t="s">
        <v>1440</v>
      </c>
      <c r="J1167" t="s">
        <v>1440</v>
      </c>
      <c r="K1167" t="s">
        <v>3150</v>
      </c>
      <c r="L1167" t="s">
        <v>1440</v>
      </c>
      <c r="M1167" s="93" t="s">
        <v>1440</v>
      </c>
      <c r="N1167" t="s">
        <v>1440</v>
      </c>
      <c r="O1167" s="94" t="s">
        <v>1440</v>
      </c>
      <c r="P1167" s="88" t="s">
        <v>1440</v>
      </c>
      <c r="Q1167" t="s">
        <v>1440</v>
      </c>
    </row>
    <row r="1168" spans="1:17" x14ac:dyDescent="0.25">
      <c r="A1168" t="s">
        <v>1440</v>
      </c>
      <c r="B1168" t="s">
        <v>1440</v>
      </c>
      <c r="C1168" t="s">
        <v>1440</v>
      </c>
      <c r="D1168" t="s">
        <v>1440</v>
      </c>
      <c r="E1168" t="s">
        <v>1440</v>
      </c>
      <c r="F1168" t="s">
        <v>1440</v>
      </c>
      <c r="G1168" t="s">
        <v>1440</v>
      </c>
      <c r="H1168" t="s">
        <v>1440</v>
      </c>
      <c r="I1168" t="s">
        <v>1440</v>
      </c>
      <c r="J1168" t="s">
        <v>1440</v>
      </c>
      <c r="K1168" t="s">
        <v>3150</v>
      </c>
      <c r="L1168" t="s">
        <v>1440</v>
      </c>
      <c r="M1168" s="93" t="s">
        <v>1440</v>
      </c>
      <c r="N1168" t="s">
        <v>1440</v>
      </c>
      <c r="O1168" s="94" t="s">
        <v>1440</v>
      </c>
      <c r="P1168" s="88" t="s">
        <v>1440</v>
      </c>
      <c r="Q1168" t="s">
        <v>1440</v>
      </c>
    </row>
    <row r="1169" spans="1:17" x14ac:dyDescent="0.25">
      <c r="A1169" t="s">
        <v>1440</v>
      </c>
      <c r="B1169" t="s">
        <v>1440</v>
      </c>
      <c r="C1169" t="s">
        <v>1440</v>
      </c>
      <c r="D1169" t="s">
        <v>1440</v>
      </c>
      <c r="E1169" t="s">
        <v>1440</v>
      </c>
      <c r="F1169" t="s">
        <v>1440</v>
      </c>
      <c r="G1169" t="s">
        <v>1440</v>
      </c>
      <c r="H1169" t="s">
        <v>1440</v>
      </c>
      <c r="I1169" t="s">
        <v>1440</v>
      </c>
      <c r="J1169" t="s">
        <v>1440</v>
      </c>
      <c r="K1169" t="s">
        <v>3150</v>
      </c>
      <c r="L1169" t="s">
        <v>1440</v>
      </c>
      <c r="M1169" s="93" t="s">
        <v>1440</v>
      </c>
      <c r="N1169" t="s">
        <v>1440</v>
      </c>
      <c r="O1169" s="94" t="s">
        <v>1440</v>
      </c>
      <c r="P1169" s="88" t="s">
        <v>1440</v>
      </c>
      <c r="Q1169" t="s">
        <v>1440</v>
      </c>
    </row>
    <row r="1170" spans="1:17" x14ac:dyDescent="0.25">
      <c r="A1170" t="s">
        <v>1440</v>
      </c>
      <c r="B1170" t="s">
        <v>1440</v>
      </c>
      <c r="C1170" t="s">
        <v>1440</v>
      </c>
      <c r="D1170" t="s">
        <v>1440</v>
      </c>
      <c r="E1170" t="s">
        <v>1440</v>
      </c>
      <c r="F1170" t="s">
        <v>1440</v>
      </c>
      <c r="G1170" t="s">
        <v>1440</v>
      </c>
      <c r="H1170" t="s">
        <v>1440</v>
      </c>
      <c r="I1170" t="s">
        <v>1440</v>
      </c>
      <c r="J1170" t="s">
        <v>1440</v>
      </c>
      <c r="K1170" t="s">
        <v>3150</v>
      </c>
      <c r="L1170" t="s">
        <v>1440</v>
      </c>
      <c r="M1170" s="93" t="s">
        <v>1440</v>
      </c>
      <c r="N1170" t="s">
        <v>1440</v>
      </c>
      <c r="O1170" s="94" t="s">
        <v>1440</v>
      </c>
      <c r="P1170" s="88" t="s">
        <v>1440</v>
      </c>
      <c r="Q1170" t="s">
        <v>1440</v>
      </c>
    </row>
    <row r="1171" spans="1:17" x14ac:dyDescent="0.25">
      <c r="A1171" t="s">
        <v>1440</v>
      </c>
      <c r="B1171" t="s">
        <v>1440</v>
      </c>
      <c r="C1171" t="s">
        <v>1440</v>
      </c>
      <c r="D1171" t="s">
        <v>1440</v>
      </c>
      <c r="E1171" t="s">
        <v>1440</v>
      </c>
      <c r="F1171" t="s">
        <v>1440</v>
      </c>
      <c r="G1171" t="s">
        <v>1440</v>
      </c>
      <c r="H1171" t="s">
        <v>1440</v>
      </c>
      <c r="I1171" t="s">
        <v>1440</v>
      </c>
      <c r="J1171" t="s">
        <v>1440</v>
      </c>
      <c r="K1171" t="s">
        <v>3150</v>
      </c>
      <c r="L1171" t="s">
        <v>1440</v>
      </c>
      <c r="M1171" s="93" t="s">
        <v>1440</v>
      </c>
      <c r="N1171" t="s">
        <v>1440</v>
      </c>
      <c r="O1171" s="94" t="s">
        <v>1440</v>
      </c>
      <c r="P1171" s="88" t="s">
        <v>1440</v>
      </c>
      <c r="Q1171" t="s">
        <v>1440</v>
      </c>
    </row>
    <row r="1172" spans="1:17" x14ac:dyDescent="0.25">
      <c r="A1172" t="s">
        <v>1440</v>
      </c>
      <c r="B1172" t="s">
        <v>1440</v>
      </c>
      <c r="C1172" t="s">
        <v>1440</v>
      </c>
      <c r="D1172" t="s">
        <v>1440</v>
      </c>
      <c r="E1172" t="s">
        <v>1440</v>
      </c>
      <c r="F1172" t="s">
        <v>1440</v>
      </c>
      <c r="G1172" t="s">
        <v>1440</v>
      </c>
      <c r="H1172" t="s">
        <v>1440</v>
      </c>
      <c r="I1172" t="s">
        <v>1440</v>
      </c>
      <c r="J1172" t="s">
        <v>1440</v>
      </c>
      <c r="K1172" t="s">
        <v>3150</v>
      </c>
      <c r="L1172" t="s">
        <v>1440</v>
      </c>
      <c r="M1172" s="93" t="s">
        <v>1440</v>
      </c>
      <c r="N1172" t="s">
        <v>1440</v>
      </c>
      <c r="O1172" s="94" t="s">
        <v>1440</v>
      </c>
      <c r="P1172" s="88" t="s">
        <v>1440</v>
      </c>
      <c r="Q1172" t="s">
        <v>1440</v>
      </c>
    </row>
    <row r="1173" spans="1:17" x14ac:dyDescent="0.25">
      <c r="A1173" t="s">
        <v>1440</v>
      </c>
      <c r="B1173" t="s">
        <v>1440</v>
      </c>
      <c r="C1173" t="s">
        <v>1440</v>
      </c>
      <c r="D1173" t="s">
        <v>1440</v>
      </c>
      <c r="E1173" t="s">
        <v>1440</v>
      </c>
      <c r="F1173" t="s">
        <v>1440</v>
      </c>
      <c r="G1173" t="s">
        <v>1440</v>
      </c>
      <c r="H1173" t="s">
        <v>1440</v>
      </c>
      <c r="I1173" t="s">
        <v>1440</v>
      </c>
      <c r="J1173" t="s">
        <v>1440</v>
      </c>
      <c r="K1173" t="s">
        <v>3150</v>
      </c>
      <c r="L1173" t="s">
        <v>1440</v>
      </c>
      <c r="M1173" s="93" t="s">
        <v>1440</v>
      </c>
      <c r="N1173" t="s">
        <v>1440</v>
      </c>
      <c r="O1173" s="94" t="s">
        <v>1440</v>
      </c>
      <c r="P1173" s="88" t="s">
        <v>1440</v>
      </c>
      <c r="Q1173" t="s">
        <v>1440</v>
      </c>
    </row>
    <row r="1174" spans="1:17" x14ac:dyDescent="0.25">
      <c r="A1174" t="s">
        <v>1440</v>
      </c>
      <c r="B1174" t="s">
        <v>1440</v>
      </c>
      <c r="C1174" t="s">
        <v>1440</v>
      </c>
      <c r="D1174" t="s">
        <v>1440</v>
      </c>
      <c r="E1174" t="s">
        <v>1440</v>
      </c>
      <c r="F1174" t="s">
        <v>1440</v>
      </c>
      <c r="G1174" t="s">
        <v>1440</v>
      </c>
      <c r="H1174" t="s">
        <v>1440</v>
      </c>
      <c r="I1174" t="s">
        <v>1440</v>
      </c>
      <c r="J1174" t="s">
        <v>1440</v>
      </c>
      <c r="K1174" t="s">
        <v>3150</v>
      </c>
      <c r="L1174" t="s">
        <v>1440</v>
      </c>
      <c r="M1174" s="93" t="s">
        <v>1440</v>
      </c>
      <c r="N1174" t="s">
        <v>1440</v>
      </c>
      <c r="O1174" s="94" t="s">
        <v>1440</v>
      </c>
      <c r="P1174" s="88" t="s">
        <v>1440</v>
      </c>
      <c r="Q1174" t="s">
        <v>1440</v>
      </c>
    </row>
    <row r="1175" spans="1:17" x14ac:dyDescent="0.25">
      <c r="A1175" t="s">
        <v>1440</v>
      </c>
      <c r="B1175" t="s">
        <v>1440</v>
      </c>
      <c r="C1175" t="s">
        <v>1440</v>
      </c>
      <c r="D1175" t="s">
        <v>1440</v>
      </c>
      <c r="E1175" t="s">
        <v>1440</v>
      </c>
      <c r="F1175" t="s">
        <v>1440</v>
      </c>
      <c r="G1175" t="s">
        <v>1440</v>
      </c>
      <c r="H1175" t="s">
        <v>1440</v>
      </c>
      <c r="I1175" t="s">
        <v>1440</v>
      </c>
      <c r="J1175" t="s">
        <v>1440</v>
      </c>
      <c r="K1175" t="s">
        <v>3150</v>
      </c>
      <c r="L1175" t="s">
        <v>1440</v>
      </c>
      <c r="M1175" s="93" t="s">
        <v>1440</v>
      </c>
      <c r="N1175" t="s">
        <v>1440</v>
      </c>
      <c r="O1175" s="94" t="s">
        <v>1440</v>
      </c>
      <c r="P1175" s="88" t="s">
        <v>1440</v>
      </c>
      <c r="Q1175" t="s">
        <v>1440</v>
      </c>
    </row>
    <row r="1176" spans="1:17" x14ac:dyDescent="0.25">
      <c r="A1176" t="s">
        <v>1440</v>
      </c>
      <c r="B1176" t="s">
        <v>1440</v>
      </c>
      <c r="C1176" t="s">
        <v>1440</v>
      </c>
      <c r="D1176" t="s">
        <v>1440</v>
      </c>
      <c r="E1176" t="s">
        <v>1440</v>
      </c>
      <c r="F1176" t="s">
        <v>1440</v>
      </c>
      <c r="G1176" t="s">
        <v>1440</v>
      </c>
      <c r="H1176" t="s">
        <v>1440</v>
      </c>
      <c r="I1176" t="s">
        <v>1440</v>
      </c>
      <c r="J1176" t="s">
        <v>1440</v>
      </c>
      <c r="K1176" t="s">
        <v>3150</v>
      </c>
      <c r="L1176" t="s">
        <v>1440</v>
      </c>
      <c r="M1176" s="93" t="s">
        <v>1440</v>
      </c>
      <c r="N1176" t="s">
        <v>1440</v>
      </c>
      <c r="O1176" s="94" t="s">
        <v>1440</v>
      </c>
      <c r="P1176" s="88" t="s">
        <v>1440</v>
      </c>
      <c r="Q1176" t="s">
        <v>1440</v>
      </c>
    </row>
    <row r="1177" spans="1:17" x14ac:dyDescent="0.25">
      <c r="A1177" t="s">
        <v>1440</v>
      </c>
      <c r="B1177" t="s">
        <v>1440</v>
      </c>
      <c r="C1177" t="s">
        <v>1440</v>
      </c>
      <c r="D1177" t="s">
        <v>1440</v>
      </c>
      <c r="E1177" t="s">
        <v>1440</v>
      </c>
      <c r="F1177" t="s">
        <v>1440</v>
      </c>
      <c r="G1177" t="s">
        <v>1440</v>
      </c>
      <c r="H1177" t="s">
        <v>1440</v>
      </c>
      <c r="I1177" t="s">
        <v>1440</v>
      </c>
      <c r="J1177" t="s">
        <v>1440</v>
      </c>
      <c r="K1177" t="s">
        <v>3150</v>
      </c>
      <c r="L1177" t="s">
        <v>1440</v>
      </c>
      <c r="M1177" s="93" t="s">
        <v>1440</v>
      </c>
      <c r="N1177" t="s">
        <v>1440</v>
      </c>
      <c r="O1177" s="94" t="s">
        <v>1440</v>
      </c>
      <c r="P1177" s="88" t="s">
        <v>1440</v>
      </c>
      <c r="Q1177" t="s">
        <v>1440</v>
      </c>
    </row>
    <row r="1178" spans="1:17" x14ac:dyDescent="0.25">
      <c r="A1178" t="s">
        <v>1440</v>
      </c>
      <c r="B1178" t="s">
        <v>1440</v>
      </c>
      <c r="C1178" t="s">
        <v>1440</v>
      </c>
      <c r="D1178" t="s">
        <v>1440</v>
      </c>
      <c r="E1178" t="s">
        <v>1440</v>
      </c>
      <c r="F1178" t="s">
        <v>1440</v>
      </c>
      <c r="G1178" t="s">
        <v>1440</v>
      </c>
      <c r="H1178" t="s">
        <v>1440</v>
      </c>
      <c r="I1178" t="s">
        <v>1440</v>
      </c>
      <c r="J1178" t="s">
        <v>1440</v>
      </c>
      <c r="K1178" t="s">
        <v>3150</v>
      </c>
      <c r="L1178" t="s">
        <v>1440</v>
      </c>
      <c r="M1178" s="93" t="s">
        <v>1440</v>
      </c>
      <c r="N1178" t="s">
        <v>1440</v>
      </c>
      <c r="O1178" s="94" t="s">
        <v>1440</v>
      </c>
      <c r="P1178" s="88" t="s">
        <v>1440</v>
      </c>
      <c r="Q1178" t="s">
        <v>1440</v>
      </c>
    </row>
    <row r="1179" spans="1:17" x14ac:dyDescent="0.25">
      <c r="A1179" t="s">
        <v>1440</v>
      </c>
      <c r="B1179" t="s">
        <v>1440</v>
      </c>
      <c r="C1179" t="s">
        <v>1440</v>
      </c>
      <c r="D1179" t="s">
        <v>1440</v>
      </c>
      <c r="E1179" t="s">
        <v>1440</v>
      </c>
      <c r="F1179" t="s">
        <v>1440</v>
      </c>
      <c r="G1179" t="s">
        <v>1440</v>
      </c>
      <c r="H1179" t="s">
        <v>1440</v>
      </c>
      <c r="I1179" t="s">
        <v>1440</v>
      </c>
      <c r="J1179" t="s">
        <v>1440</v>
      </c>
      <c r="K1179" t="s">
        <v>3150</v>
      </c>
      <c r="L1179" t="s">
        <v>1440</v>
      </c>
      <c r="M1179" s="93" t="s">
        <v>1440</v>
      </c>
      <c r="N1179" t="s">
        <v>1440</v>
      </c>
      <c r="O1179" s="94" t="s">
        <v>1440</v>
      </c>
      <c r="P1179" s="88" t="s">
        <v>1440</v>
      </c>
      <c r="Q1179" t="s">
        <v>1440</v>
      </c>
    </row>
    <row r="1180" spans="1:17" x14ac:dyDescent="0.25">
      <c r="A1180" t="s">
        <v>1440</v>
      </c>
      <c r="B1180" t="s">
        <v>1440</v>
      </c>
      <c r="C1180" t="s">
        <v>1440</v>
      </c>
      <c r="D1180" t="s">
        <v>1440</v>
      </c>
      <c r="E1180" t="s">
        <v>1440</v>
      </c>
      <c r="F1180" t="s">
        <v>1440</v>
      </c>
      <c r="G1180" t="s">
        <v>1440</v>
      </c>
      <c r="H1180" t="s">
        <v>1440</v>
      </c>
      <c r="I1180" t="s">
        <v>1440</v>
      </c>
      <c r="J1180" t="s">
        <v>1440</v>
      </c>
      <c r="K1180" t="s">
        <v>3150</v>
      </c>
      <c r="L1180" t="s">
        <v>1440</v>
      </c>
      <c r="M1180" s="93" t="s">
        <v>1440</v>
      </c>
      <c r="N1180" t="s">
        <v>1440</v>
      </c>
      <c r="O1180" s="94" t="s">
        <v>1440</v>
      </c>
      <c r="P1180" s="88" t="s">
        <v>1440</v>
      </c>
      <c r="Q1180" t="s">
        <v>1440</v>
      </c>
    </row>
    <row r="1181" spans="1:17" x14ac:dyDescent="0.25">
      <c r="A1181" t="s">
        <v>1440</v>
      </c>
      <c r="B1181" t="s">
        <v>1440</v>
      </c>
      <c r="C1181" t="s">
        <v>1440</v>
      </c>
      <c r="D1181" t="s">
        <v>1440</v>
      </c>
      <c r="E1181" t="s">
        <v>1440</v>
      </c>
      <c r="F1181" t="s">
        <v>1440</v>
      </c>
      <c r="G1181" t="s">
        <v>1440</v>
      </c>
      <c r="H1181" t="s">
        <v>1440</v>
      </c>
      <c r="I1181" t="s">
        <v>1440</v>
      </c>
      <c r="J1181" t="s">
        <v>1440</v>
      </c>
      <c r="K1181" t="s">
        <v>3150</v>
      </c>
      <c r="L1181" t="s">
        <v>1440</v>
      </c>
      <c r="M1181" s="93" t="s">
        <v>1440</v>
      </c>
      <c r="N1181" t="s">
        <v>1440</v>
      </c>
      <c r="O1181" s="94" t="s">
        <v>1440</v>
      </c>
      <c r="P1181" s="88" t="s">
        <v>1440</v>
      </c>
      <c r="Q1181" t="s">
        <v>1440</v>
      </c>
    </row>
    <row r="1182" spans="1:17" x14ac:dyDescent="0.25">
      <c r="A1182" t="s">
        <v>1440</v>
      </c>
      <c r="B1182" t="s">
        <v>1440</v>
      </c>
      <c r="C1182" t="s">
        <v>1440</v>
      </c>
      <c r="D1182" t="s">
        <v>1440</v>
      </c>
      <c r="E1182" t="s">
        <v>1440</v>
      </c>
      <c r="F1182" t="s">
        <v>1440</v>
      </c>
      <c r="G1182" t="s">
        <v>1440</v>
      </c>
      <c r="H1182" t="s">
        <v>1440</v>
      </c>
      <c r="I1182" t="s">
        <v>1440</v>
      </c>
      <c r="J1182" t="s">
        <v>1440</v>
      </c>
      <c r="K1182" t="s">
        <v>3150</v>
      </c>
      <c r="L1182" t="s">
        <v>1440</v>
      </c>
      <c r="M1182" s="93" t="s">
        <v>1440</v>
      </c>
      <c r="N1182" t="s">
        <v>1440</v>
      </c>
      <c r="O1182" s="94" t="s">
        <v>1440</v>
      </c>
      <c r="P1182" s="88" t="s">
        <v>1440</v>
      </c>
      <c r="Q1182" t="s">
        <v>1440</v>
      </c>
    </row>
    <row r="1183" spans="1:17" x14ac:dyDescent="0.25">
      <c r="A1183" t="s">
        <v>1440</v>
      </c>
      <c r="B1183" t="s">
        <v>1440</v>
      </c>
      <c r="C1183" t="s">
        <v>1440</v>
      </c>
      <c r="D1183" t="s">
        <v>1440</v>
      </c>
      <c r="E1183" t="s">
        <v>1440</v>
      </c>
      <c r="F1183" t="s">
        <v>1440</v>
      </c>
      <c r="G1183" t="s">
        <v>1440</v>
      </c>
      <c r="H1183" t="s">
        <v>1440</v>
      </c>
      <c r="I1183" t="s">
        <v>1440</v>
      </c>
      <c r="J1183" t="s">
        <v>1440</v>
      </c>
      <c r="K1183" t="s">
        <v>3150</v>
      </c>
      <c r="L1183" t="s">
        <v>1440</v>
      </c>
      <c r="M1183" s="93" t="s">
        <v>1440</v>
      </c>
      <c r="N1183" t="s">
        <v>1440</v>
      </c>
      <c r="O1183" s="94" t="s">
        <v>1440</v>
      </c>
      <c r="P1183" s="88" t="s">
        <v>1440</v>
      </c>
      <c r="Q1183" t="s">
        <v>1440</v>
      </c>
    </row>
    <row r="1184" spans="1:17" x14ac:dyDescent="0.25">
      <c r="A1184" t="s">
        <v>1440</v>
      </c>
      <c r="B1184" t="s">
        <v>1440</v>
      </c>
      <c r="C1184" t="s">
        <v>1440</v>
      </c>
      <c r="D1184" t="s">
        <v>1440</v>
      </c>
      <c r="E1184" t="s">
        <v>1440</v>
      </c>
      <c r="F1184" t="s">
        <v>1440</v>
      </c>
      <c r="G1184" t="s">
        <v>1440</v>
      </c>
      <c r="H1184" t="s">
        <v>1440</v>
      </c>
      <c r="I1184" t="s">
        <v>1440</v>
      </c>
      <c r="J1184" t="s">
        <v>1440</v>
      </c>
      <c r="K1184" t="s">
        <v>3150</v>
      </c>
      <c r="L1184" t="s">
        <v>1440</v>
      </c>
      <c r="M1184" s="93" t="s">
        <v>1440</v>
      </c>
      <c r="N1184" t="s">
        <v>1440</v>
      </c>
      <c r="O1184" s="94" t="s">
        <v>1440</v>
      </c>
      <c r="P1184" s="88" t="s">
        <v>1440</v>
      </c>
      <c r="Q1184" t="s">
        <v>1440</v>
      </c>
    </row>
    <row r="1185" spans="1:17" x14ac:dyDescent="0.25">
      <c r="A1185" t="s">
        <v>1440</v>
      </c>
      <c r="B1185" t="s">
        <v>1440</v>
      </c>
      <c r="C1185" t="s">
        <v>1440</v>
      </c>
      <c r="D1185" t="s">
        <v>1440</v>
      </c>
      <c r="E1185" t="s">
        <v>1440</v>
      </c>
      <c r="F1185" t="s">
        <v>1440</v>
      </c>
      <c r="G1185" t="s">
        <v>1440</v>
      </c>
      <c r="H1185" t="s">
        <v>1440</v>
      </c>
      <c r="I1185" t="s">
        <v>1440</v>
      </c>
      <c r="J1185" t="s">
        <v>1440</v>
      </c>
      <c r="K1185" t="s">
        <v>3150</v>
      </c>
      <c r="L1185" t="s">
        <v>1440</v>
      </c>
      <c r="M1185" s="93" t="s">
        <v>1440</v>
      </c>
      <c r="N1185" t="s">
        <v>1440</v>
      </c>
      <c r="O1185" s="94" t="s">
        <v>1440</v>
      </c>
      <c r="P1185" s="88" t="s">
        <v>1440</v>
      </c>
      <c r="Q1185" t="s">
        <v>1440</v>
      </c>
    </row>
    <row r="1186" spans="1:17" x14ac:dyDescent="0.25">
      <c r="A1186" t="s">
        <v>1440</v>
      </c>
      <c r="B1186" t="s">
        <v>1440</v>
      </c>
      <c r="C1186" t="s">
        <v>1440</v>
      </c>
      <c r="D1186" t="s">
        <v>1440</v>
      </c>
      <c r="E1186" t="s">
        <v>1440</v>
      </c>
      <c r="F1186" t="s">
        <v>1440</v>
      </c>
      <c r="G1186" t="s">
        <v>1440</v>
      </c>
      <c r="H1186" t="s">
        <v>1440</v>
      </c>
      <c r="I1186" t="s">
        <v>1440</v>
      </c>
      <c r="J1186" t="s">
        <v>1440</v>
      </c>
      <c r="K1186" t="s">
        <v>3150</v>
      </c>
      <c r="L1186" t="s">
        <v>1440</v>
      </c>
      <c r="M1186" s="93" t="s">
        <v>1440</v>
      </c>
      <c r="N1186" t="s">
        <v>1440</v>
      </c>
      <c r="O1186" s="94" t="s">
        <v>1440</v>
      </c>
      <c r="P1186" s="88" t="s">
        <v>1440</v>
      </c>
      <c r="Q1186" t="s">
        <v>1440</v>
      </c>
    </row>
    <row r="1187" spans="1:17" x14ac:dyDescent="0.25">
      <c r="A1187" t="s">
        <v>1440</v>
      </c>
      <c r="B1187" t="s">
        <v>1440</v>
      </c>
      <c r="C1187" t="s">
        <v>1440</v>
      </c>
      <c r="D1187" t="s">
        <v>1440</v>
      </c>
      <c r="E1187" t="s">
        <v>1440</v>
      </c>
      <c r="F1187" t="s">
        <v>1440</v>
      </c>
      <c r="G1187" t="s">
        <v>1440</v>
      </c>
      <c r="H1187" t="s">
        <v>1440</v>
      </c>
      <c r="I1187" t="s">
        <v>1440</v>
      </c>
      <c r="J1187" t="s">
        <v>1440</v>
      </c>
      <c r="K1187" t="s">
        <v>3150</v>
      </c>
      <c r="L1187" t="s">
        <v>1440</v>
      </c>
      <c r="M1187" s="93" t="s">
        <v>1440</v>
      </c>
      <c r="N1187" t="s">
        <v>1440</v>
      </c>
      <c r="O1187" s="94" t="s">
        <v>1440</v>
      </c>
      <c r="P1187" s="88" t="s">
        <v>1440</v>
      </c>
      <c r="Q1187" t="s">
        <v>1440</v>
      </c>
    </row>
    <row r="1188" spans="1:17" x14ac:dyDescent="0.25">
      <c r="A1188" t="s">
        <v>1440</v>
      </c>
      <c r="B1188" t="s">
        <v>1440</v>
      </c>
      <c r="C1188" t="s">
        <v>1440</v>
      </c>
      <c r="D1188" t="s">
        <v>1440</v>
      </c>
      <c r="E1188" t="s">
        <v>1440</v>
      </c>
      <c r="F1188" t="s">
        <v>1440</v>
      </c>
      <c r="G1188" t="s">
        <v>1440</v>
      </c>
      <c r="H1188" t="s">
        <v>1440</v>
      </c>
      <c r="I1188" t="s">
        <v>1440</v>
      </c>
      <c r="J1188" t="s">
        <v>1440</v>
      </c>
      <c r="K1188" t="s">
        <v>3150</v>
      </c>
      <c r="L1188" t="s">
        <v>1440</v>
      </c>
      <c r="M1188" s="93" t="s">
        <v>1440</v>
      </c>
      <c r="N1188" t="s">
        <v>1440</v>
      </c>
      <c r="O1188" s="94" t="s">
        <v>1440</v>
      </c>
      <c r="P1188" s="88" t="s">
        <v>1440</v>
      </c>
      <c r="Q1188" t="s">
        <v>1440</v>
      </c>
    </row>
    <row r="1189" spans="1:17" x14ac:dyDescent="0.25">
      <c r="A1189" t="s">
        <v>1440</v>
      </c>
      <c r="B1189" t="s">
        <v>1440</v>
      </c>
      <c r="C1189" t="s">
        <v>1440</v>
      </c>
      <c r="D1189" t="s">
        <v>1440</v>
      </c>
      <c r="E1189" t="s">
        <v>1440</v>
      </c>
      <c r="F1189" t="s">
        <v>1440</v>
      </c>
      <c r="G1189" t="s">
        <v>1440</v>
      </c>
      <c r="H1189" t="s">
        <v>1440</v>
      </c>
      <c r="I1189" t="s">
        <v>1440</v>
      </c>
      <c r="J1189" t="s">
        <v>1440</v>
      </c>
      <c r="K1189" t="s">
        <v>3150</v>
      </c>
      <c r="L1189" t="s">
        <v>1440</v>
      </c>
      <c r="M1189" s="93" t="s">
        <v>1440</v>
      </c>
      <c r="N1189" t="s">
        <v>1440</v>
      </c>
      <c r="O1189" s="94" t="s">
        <v>1440</v>
      </c>
      <c r="P1189" s="88" t="s">
        <v>1440</v>
      </c>
      <c r="Q1189" t="s">
        <v>1440</v>
      </c>
    </row>
    <row r="1190" spans="1:17" x14ac:dyDescent="0.25">
      <c r="A1190" t="s">
        <v>1440</v>
      </c>
      <c r="B1190" t="s">
        <v>1440</v>
      </c>
      <c r="C1190" t="s">
        <v>1440</v>
      </c>
      <c r="D1190" t="s">
        <v>1440</v>
      </c>
      <c r="E1190" t="s">
        <v>1440</v>
      </c>
      <c r="F1190" t="s">
        <v>1440</v>
      </c>
      <c r="G1190" t="s">
        <v>1440</v>
      </c>
      <c r="H1190" t="s">
        <v>1440</v>
      </c>
      <c r="I1190" t="s">
        <v>1440</v>
      </c>
      <c r="J1190" t="s">
        <v>1440</v>
      </c>
      <c r="K1190" t="s">
        <v>3150</v>
      </c>
      <c r="L1190" t="s">
        <v>1440</v>
      </c>
      <c r="M1190" s="93" t="s">
        <v>1440</v>
      </c>
      <c r="N1190" t="s">
        <v>1440</v>
      </c>
      <c r="O1190" s="94" t="s">
        <v>1440</v>
      </c>
      <c r="P1190" s="88" t="s">
        <v>1440</v>
      </c>
      <c r="Q1190" t="s">
        <v>1440</v>
      </c>
    </row>
    <row r="1191" spans="1:17" x14ac:dyDescent="0.25">
      <c r="A1191" t="s">
        <v>1440</v>
      </c>
      <c r="B1191" t="s">
        <v>1440</v>
      </c>
      <c r="C1191" t="s">
        <v>1440</v>
      </c>
      <c r="D1191" t="s">
        <v>1440</v>
      </c>
      <c r="E1191" t="s">
        <v>1440</v>
      </c>
      <c r="F1191" t="s">
        <v>1440</v>
      </c>
      <c r="G1191" t="s">
        <v>1440</v>
      </c>
      <c r="H1191" t="s">
        <v>1440</v>
      </c>
      <c r="I1191" t="s">
        <v>1440</v>
      </c>
      <c r="J1191" t="s">
        <v>1440</v>
      </c>
      <c r="K1191" t="s">
        <v>3150</v>
      </c>
      <c r="L1191" t="s">
        <v>1440</v>
      </c>
      <c r="M1191" s="93" t="s">
        <v>1440</v>
      </c>
      <c r="N1191" t="s">
        <v>1440</v>
      </c>
      <c r="O1191" s="94" t="s">
        <v>1440</v>
      </c>
      <c r="P1191" s="88" t="s">
        <v>1440</v>
      </c>
      <c r="Q1191" t="s">
        <v>1440</v>
      </c>
    </row>
    <row r="1192" spans="1:17" x14ac:dyDescent="0.25">
      <c r="A1192" t="s">
        <v>1440</v>
      </c>
      <c r="B1192" t="s">
        <v>1440</v>
      </c>
      <c r="C1192" t="s">
        <v>1440</v>
      </c>
      <c r="D1192" t="s">
        <v>1440</v>
      </c>
      <c r="E1192" t="s">
        <v>1440</v>
      </c>
      <c r="F1192" t="s">
        <v>1440</v>
      </c>
      <c r="G1192" t="s">
        <v>1440</v>
      </c>
      <c r="H1192" t="s">
        <v>1440</v>
      </c>
      <c r="I1192" t="s">
        <v>1440</v>
      </c>
      <c r="J1192" t="s">
        <v>1440</v>
      </c>
      <c r="K1192" t="s">
        <v>3150</v>
      </c>
      <c r="L1192" t="s">
        <v>1440</v>
      </c>
      <c r="M1192" s="93" t="s">
        <v>1440</v>
      </c>
      <c r="N1192" t="s">
        <v>1440</v>
      </c>
      <c r="O1192" s="94" t="s">
        <v>1440</v>
      </c>
      <c r="P1192" s="88" t="s">
        <v>1440</v>
      </c>
      <c r="Q1192" t="s">
        <v>1440</v>
      </c>
    </row>
    <row r="1193" spans="1:17" x14ac:dyDescent="0.25">
      <c r="A1193" t="s">
        <v>1440</v>
      </c>
      <c r="B1193" t="s">
        <v>1440</v>
      </c>
      <c r="C1193" t="s">
        <v>1440</v>
      </c>
      <c r="D1193" t="s">
        <v>1440</v>
      </c>
      <c r="E1193" t="s">
        <v>1440</v>
      </c>
      <c r="F1193" t="s">
        <v>1440</v>
      </c>
      <c r="G1193" t="s">
        <v>1440</v>
      </c>
      <c r="H1193" t="s">
        <v>1440</v>
      </c>
      <c r="I1193" t="s">
        <v>1440</v>
      </c>
      <c r="J1193" t="s">
        <v>1440</v>
      </c>
      <c r="K1193" t="s">
        <v>3150</v>
      </c>
      <c r="L1193" t="s">
        <v>1440</v>
      </c>
      <c r="M1193" s="93" t="s">
        <v>1440</v>
      </c>
      <c r="N1193" t="s">
        <v>1440</v>
      </c>
      <c r="O1193" s="94" t="s">
        <v>1440</v>
      </c>
      <c r="P1193" s="88" t="s">
        <v>1440</v>
      </c>
      <c r="Q1193" t="s">
        <v>1440</v>
      </c>
    </row>
    <row r="1194" spans="1:17" x14ac:dyDescent="0.25">
      <c r="A1194" t="s">
        <v>1440</v>
      </c>
      <c r="B1194" t="s">
        <v>1440</v>
      </c>
      <c r="C1194" t="s">
        <v>1440</v>
      </c>
      <c r="D1194" t="s">
        <v>1440</v>
      </c>
      <c r="E1194" t="s">
        <v>1440</v>
      </c>
      <c r="F1194" t="s">
        <v>1440</v>
      </c>
      <c r="G1194" t="s">
        <v>1440</v>
      </c>
      <c r="H1194" t="s">
        <v>1440</v>
      </c>
      <c r="I1194" t="s">
        <v>1440</v>
      </c>
      <c r="J1194" t="s">
        <v>1440</v>
      </c>
      <c r="K1194" t="s">
        <v>3150</v>
      </c>
      <c r="L1194" t="s">
        <v>1440</v>
      </c>
      <c r="M1194" s="93" t="s">
        <v>1440</v>
      </c>
      <c r="N1194" t="s">
        <v>1440</v>
      </c>
      <c r="O1194" s="94" t="s">
        <v>1440</v>
      </c>
      <c r="P1194" s="88" t="s">
        <v>1440</v>
      </c>
      <c r="Q1194" t="s">
        <v>1440</v>
      </c>
    </row>
    <row r="1195" spans="1:17" x14ac:dyDescent="0.25">
      <c r="A1195" t="s">
        <v>1440</v>
      </c>
      <c r="B1195" t="s">
        <v>1440</v>
      </c>
      <c r="C1195" t="s">
        <v>1440</v>
      </c>
      <c r="D1195" t="s">
        <v>1440</v>
      </c>
      <c r="E1195" t="s">
        <v>1440</v>
      </c>
      <c r="F1195" t="s">
        <v>1440</v>
      </c>
      <c r="G1195" t="s">
        <v>1440</v>
      </c>
      <c r="H1195" t="s">
        <v>1440</v>
      </c>
      <c r="I1195" t="s">
        <v>1440</v>
      </c>
      <c r="J1195" t="s">
        <v>1440</v>
      </c>
      <c r="K1195" t="s">
        <v>3150</v>
      </c>
      <c r="L1195" t="s">
        <v>1440</v>
      </c>
      <c r="M1195" s="93" t="s">
        <v>1440</v>
      </c>
      <c r="N1195" t="s">
        <v>1440</v>
      </c>
      <c r="O1195" s="94" t="s">
        <v>1440</v>
      </c>
      <c r="P1195" s="88" t="s">
        <v>1440</v>
      </c>
      <c r="Q1195" t="s">
        <v>1440</v>
      </c>
    </row>
    <row r="1196" spans="1:17" x14ac:dyDescent="0.25">
      <c r="A1196" t="s">
        <v>1440</v>
      </c>
      <c r="B1196" t="s">
        <v>1440</v>
      </c>
      <c r="C1196" t="s">
        <v>1440</v>
      </c>
      <c r="D1196" t="s">
        <v>1440</v>
      </c>
      <c r="E1196" t="s">
        <v>1440</v>
      </c>
      <c r="F1196" t="s">
        <v>1440</v>
      </c>
      <c r="G1196" t="s">
        <v>1440</v>
      </c>
      <c r="H1196" t="s">
        <v>1440</v>
      </c>
      <c r="I1196" t="s">
        <v>1440</v>
      </c>
      <c r="J1196" t="s">
        <v>1440</v>
      </c>
      <c r="K1196" t="s">
        <v>3150</v>
      </c>
      <c r="L1196" t="s">
        <v>1440</v>
      </c>
      <c r="M1196" s="93" t="s">
        <v>1440</v>
      </c>
      <c r="N1196" t="s">
        <v>1440</v>
      </c>
      <c r="O1196" s="94" t="s">
        <v>1440</v>
      </c>
      <c r="P1196" s="88" t="s">
        <v>1440</v>
      </c>
      <c r="Q1196" t="s">
        <v>1440</v>
      </c>
    </row>
    <row r="1197" spans="1:17" x14ac:dyDescent="0.25">
      <c r="A1197" t="s">
        <v>1440</v>
      </c>
      <c r="B1197" t="s">
        <v>1440</v>
      </c>
      <c r="C1197" t="s">
        <v>1440</v>
      </c>
      <c r="D1197" t="s">
        <v>1440</v>
      </c>
      <c r="E1197" t="s">
        <v>1440</v>
      </c>
      <c r="F1197" t="s">
        <v>1440</v>
      </c>
      <c r="G1197" t="s">
        <v>1440</v>
      </c>
      <c r="H1197" t="s">
        <v>1440</v>
      </c>
      <c r="I1197" t="s">
        <v>1440</v>
      </c>
      <c r="J1197" t="s">
        <v>1440</v>
      </c>
      <c r="K1197" t="s">
        <v>3150</v>
      </c>
      <c r="L1197" t="s">
        <v>1440</v>
      </c>
      <c r="M1197" s="93" t="s">
        <v>1440</v>
      </c>
      <c r="N1197" t="s">
        <v>1440</v>
      </c>
      <c r="O1197" s="94" t="s">
        <v>1440</v>
      </c>
      <c r="P1197" s="88" t="s">
        <v>1440</v>
      </c>
      <c r="Q1197" t="s">
        <v>1440</v>
      </c>
    </row>
    <row r="1198" spans="1:17" x14ac:dyDescent="0.25">
      <c r="A1198" t="s">
        <v>1440</v>
      </c>
      <c r="B1198" t="s">
        <v>1440</v>
      </c>
      <c r="C1198" t="s">
        <v>1440</v>
      </c>
      <c r="D1198" t="s">
        <v>1440</v>
      </c>
      <c r="E1198" t="s">
        <v>1440</v>
      </c>
      <c r="F1198" t="s">
        <v>1440</v>
      </c>
      <c r="G1198" t="s">
        <v>1440</v>
      </c>
      <c r="H1198" t="s">
        <v>1440</v>
      </c>
      <c r="I1198" t="s">
        <v>1440</v>
      </c>
      <c r="J1198" t="s">
        <v>1440</v>
      </c>
      <c r="K1198" t="s">
        <v>3150</v>
      </c>
      <c r="L1198" t="s">
        <v>1440</v>
      </c>
      <c r="M1198" s="93" t="s">
        <v>1440</v>
      </c>
      <c r="N1198" t="s">
        <v>1440</v>
      </c>
      <c r="O1198" s="94" t="s">
        <v>1440</v>
      </c>
      <c r="P1198" s="88" t="s">
        <v>1440</v>
      </c>
      <c r="Q1198" t="s">
        <v>1440</v>
      </c>
    </row>
    <row r="1199" spans="1:17" x14ac:dyDescent="0.25">
      <c r="A1199" t="s">
        <v>1440</v>
      </c>
      <c r="B1199" t="s">
        <v>1440</v>
      </c>
      <c r="C1199" t="s">
        <v>1440</v>
      </c>
      <c r="D1199" t="s">
        <v>1440</v>
      </c>
      <c r="E1199" t="s">
        <v>1440</v>
      </c>
      <c r="F1199" t="s">
        <v>1440</v>
      </c>
      <c r="G1199" t="s">
        <v>1440</v>
      </c>
      <c r="H1199" t="s">
        <v>1440</v>
      </c>
      <c r="I1199" t="s">
        <v>1440</v>
      </c>
      <c r="J1199" t="s">
        <v>1440</v>
      </c>
      <c r="K1199" t="s">
        <v>3150</v>
      </c>
      <c r="L1199" t="s">
        <v>1440</v>
      </c>
      <c r="M1199" s="93" t="s">
        <v>1440</v>
      </c>
      <c r="N1199" t="s">
        <v>1440</v>
      </c>
      <c r="O1199" s="94" t="s">
        <v>1440</v>
      </c>
      <c r="P1199" s="88" t="s">
        <v>1440</v>
      </c>
      <c r="Q1199" t="s">
        <v>1440</v>
      </c>
    </row>
    <row r="1200" spans="1:17" x14ac:dyDescent="0.25">
      <c r="A1200" t="s">
        <v>1440</v>
      </c>
      <c r="B1200" t="s">
        <v>1440</v>
      </c>
      <c r="C1200" t="s">
        <v>1440</v>
      </c>
      <c r="D1200" t="s">
        <v>1440</v>
      </c>
      <c r="E1200" t="s">
        <v>1440</v>
      </c>
      <c r="F1200" t="s">
        <v>1440</v>
      </c>
      <c r="G1200" t="s">
        <v>1440</v>
      </c>
      <c r="H1200" t="s">
        <v>1440</v>
      </c>
      <c r="I1200" t="s">
        <v>1440</v>
      </c>
      <c r="J1200" t="s">
        <v>1440</v>
      </c>
      <c r="K1200" t="s">
        <v>3150</v>
      </c>
      <c r="L1200" t="s">
        <v>1440</v>
      </c>
      <c r="M1200" s="93" t="s">
        <v>1440</v>
      </c>
      <c r="N1200" t="s">
        <v>1440</v>
      </c>
      <c r="O1200" s="94" t="s">
        <v>1440</v>
      </c>
      <c r="P1200" s="88" t="s">
        <v>1440</v>
      </c>
      <c r="Q1200" t="s">
        <v>1440</v>
      </c>
    </row>
    <row r="1201" spans="1:17" x14ac:dyDescent="0.25">
      <c r="A1201" t="s">
        <v>1440</v>
      </c>
      <c r="B1201" t="s">
        <v>1440</v>
      </c>
      <c r="C1201" t="s">
        <v>1440</v>
      </c>
      <c r="D1201" t="s">
        <v>1440</v>
      </c>
      <c r="E1201" t="s">
        <v>1440</v>
      </c>
      <c r="F1201" t="s">
        <v>1440</v>
      </c>
      <c r="G1201" t="s">
        <v>1440</v>
      </c>
      <c r="H1201" t="s">
        <v>1440</v>
      </c>
      <c r="I1201" t="s">
        <v>1440</v>
      </c>
      <c r="J1201" t="s">
        <v>1440</v>
      </c>
      <c r="K1201" t="s">
        <v>3150</v>
      </c>
      <c r="L1201" t="s">
        <v>1440</v>
      </c>
      <c r="M1201" s="93" t="s">
        <v>1440</v>
      </c>
      <c r="N1201" t="s">
        <v>1440</v>
      </c>
      <c r="O1201" s="94" t="s">
        <v>1440</v>
      </c>
      <c r="P1201" s="88" t="s">
        <v>1440</v>
      </c>
      <c r="Q1201" t="s">
        <v>1440</v>
      </c>
    </row>
    <row r="1202" spans="1:17" x14ac:dyDescent="0.25">
      <c r="A1202" t="s">
        <v>1440</v>
      </c>
      <c r="B1202" t="s">
        <v>1440</v>
      </c>
      <c r="C1202" t="s">
        <v>1440</v>
      </c>
      <c r="D1202" t="s">
        <v>1440</v>
      </c>
      <c r="E1202" t="s">
        <v>1440</v>
      </c>
      <c r="F1202" t="s">
        <v>1440</v>
      </c>
      <c r="G1202" t="s">
        <v>1440</v>
      </c>
      <c r="H1202" t="s">
        <v>1440</v>
      </c>
      <c r="I1202" t="s">
        <v>1440</v>
      </c>
      <c r="J1202" t="s">
        <v>1440</v>
      </c>
      <c r="K1202" t="s">
        <v>3150</v>
      </c>
      <c r="L1202" t="s">
        <v>1440</v>
      </c>
      <c r="M1202" s="93" t="s">
        <v>1440</v>
      </c>
      <c r="N1202" t="s">
        <v>1440</v>
      </c>
      <c r="O1202" s="94" t="s">
        <v>1440</v>
      </c>
      <c r="P1202" s="88" t="s">
        <v>1440</v>
      </c>
      <c r="Q1202" t="s">
        <v>1440</v>
      </c>
    </row>
    <row r="1203" spans="1:17" x14ac:dyDescent="0.25">
      <c r="A1203" t="s">
        <v>1440</v>
      </c>
      <c r="B1203" t="s">
        <v>1440</v>
      </c>
      <c r="C1203" t="s">
        <v>1440</v>
      </c>
      <c r="D1203" t="s">
        <v>1440</v>
      </c>
      <c r="E1203" t="s">
        <v>1440</v>
      </c>
      <c r="F1203" t="s">
        <v>1440</v>
      </c>
      <c r="G1203" t="s">
        <v>1440</v>
      </c>
      <c r="H1203" t="s">
        <v>1440</v>
      </c>
      <c r="I1203" t="s">
        <v>1440</v>
      </c>
      <c r="J1203" t="s">
        <v>1440</v>
      </c>
      <c r="K1203" t="s">
        <v>3150</v>
      </c>
      <c r="L1203" t="s">
        <v>1440</v>
      </c>
      <c r="M1203" s="93" t="s">
        <v>1440</v>
      </c>
      <c r="N1203" t="s">
        <v>1440</v>
      </c>
      <c r="O1203" s="94" t="s">
        <v>1440</v>
      </c>
      <c r="P1203" s="88" t="s">
        <v>1440</v>
      </c>
      <c r="Q1203" t="s">
        <v>1440</v>
      </c>
    </row>
    <row r="1204" spans="1:17" x14ac:dyDescent="0.25">
      <c r="A1204" t="s">
        <v>1440</v>
      </c>
      <c r="B1204" t="s">
        <v>1440</v>
      </c>
      <c r="C1204" t="s">
        <v>1440</v>
      </c>
      <c r="D1204" t="s">
        <v>1440</v>
      </c>
      <c r="E1204" t="s">
        <v>1440</v>
      </c>
      <c r="F1204" t="s">
        <v>1440</v>
      </c>
      <c r="G1204" t="s">
        <v>1440</v>
      </c>
      <c r="H1204" t="s">
        <v>1440</v>
      </c>
      <c r="I1204" t="s">
        <v>1440</v>
      </c>
      <c r="J1204" t="s">
        <v>1440</v>
      </c>
      <c r="K1204" t="s">
        <v>3150</v>
      </c>
      <c r="L1204" t="s">
        <v>1440</v>
      </c>
      <c r="M1204" s="93" t="s">
        <v>1440</v>
      </c>
      <c r="N1204" t="s">
        <v>1440</v>
      </c>
      <c r="O1204" s="94" t="s">
        <v>1440</v>
      </c>
      <c r="P1204" s="88" t="s">
        <v>1440</v>
      </c>
      <c r="Q1204" t="s">
        <v>1440</v>
      </c>
    </row>
    <row r="1205" spans="1:17" x14ac:dyDescent="0.25">
      <c r="A1205" t="s">
        <v>1440</v>
      </c>
      <c r="B1205" t="s">
        <v>1440</v>
      </c>
      <c r="C1205" t="s">
        <v>1440</v>
      </c>
      <c r="D1205" t="s">
        <v>1440</v>
      </c>
      <c r="E1205" t="s">
        <v>1440</v>
      </c>
      <c r="F1205" t="s">
        <v>1440</v>
      </c>
      <c r="G1205" t="s">
        <v>1440</v>
      </c>
      <c r="H1205" t="s">
        <v>1440</v>
      </c>
      <c r="I1205" t="s">
        <v>1440</v>
      </c>
      <c r="J1205" t="s">
        <v>1440</v>
      </c>
      <c r="K1205" t="s">
        <v>3150</v>
      </c>
      <c r="L1205" t="s">
        <v>1440</v>
      </c>
      <c r="M1205" s="93" t="s">
        <v>1440</v>
      </c>
      <c r="N1205" t="s">
        <v>1440</v>
      </c>
      <c r="O1205" s="94" t="s">
        <v>1440</v>
      </c>
      <c r="P1205" s="88" t="s">
        <v>1440</v>
      </c>
      <c r="Q1205" t="s">
        <v>1440</v>
      </c>
    </row>
    <row r="1206" spans="1:17" x14ac:dyDescent="0.25">
      <c r="A1206" t="s">
        <v>1440</v>
      </c>
      <c r="B1206" t="s">
        <v>1440</v>
      </c>
      <c r="C1206" t="s">
        <v>1440</v>
      </c>
      <c r="D1206" t="s">
        <v>1440</v>
      </c>
      <c r="E1206" t="s">
        <v>1440</v>
      </c>
      <c r="F1206" t="s">
        <v>1440</v>
      </c>
      <c r="G1206" t="s">
        <v>1440</v>
      </c>
      <c r="H1206" t="s">
        <v>1440</v>
      </c>
      <c r="I1206" t="s">
        <v>1440</v>
      </c>
      <c r="J1206" t="s">
        <v>1440</v>
      </c>
      <c r="K1206" t="s">
        <v>3150</v>
      </c>
      <c r="L1206" t="s">
        <v>1440</v>
      </c>
      <c r="M1206" s="93" t="s">
        <v>1440</v>
      </c>
      <c r="N1206" t="s">
        <v>1440</v>
      </c>
      <c r="O1206" s="94" t="s">
        <v>1440</v>
      </c>
      <c r="P1206" s="88" t="s">
        <v>1440</v>
      </c>
      <c r="Q1206" t="s">
        <v>1440</v>
      </c>
    </row>
    <row r="1207" spans="1:17" x14ac:dyDescent="0.25">
      <c r="A1207" t="s">
        <v>1440</v>
      </c>
      <c r="B1207" t="s">
        <v>1440</v>
      </c>
      <c r="C1207" t="s">
        <v>1440</v>
      </c>
      <c r="D1207" t="s">
        <v>1440</v>
      </c>
      <c r="E1207" t="s">
        <v>1440</v>
      </c>
      <c r="F1207" t="s">
        <v>1440</v>
      </c>
      <c r="G1207" t="s">
        <v>1440</v>
      </c>
      <c r="H1207" t="s">
        <v>1440</v>
      </c>
      <c r="I1207" t="s">
        <v>1440</v>
      </c>
      <c r="J1207" t="s">
        <v>1440</v>
      </c>
      <c r="K1207" t="s">
        <v>3150</v>
      </c>
      <c r="L1207" t="s">
        <v>1440</v>
      </c>
      <c r="M1207" s="93" t="s">
        <v>1440</v>
      </c>
      <c r="N1207" t="s">
        <v>1440</v>
      </c>
      <c r="O1207" s="94" t="s">
        <v>1440</v>
      </c>
      <c r="P1207" s="88" t="s">
        <v>1440</v>
      </c>
      <c r="Q1207" t="s">
        <v>1440</v>
      </c>
    </row>
    <row r="1208" spans="1:17" x14ac:dyDescent="0.25">
      <c r="A1208" t="s">
        <v>1440</v>
      </c>
      <c r="B1208" t="s">
        <v>1440</v>
      </c>
      <c r="C1208" t="s">
        <v>1440</v>
      </c>
      <c r="D1208" t="s">
        <v>1440</v>
      </c>
      <c r="E1208" t="s">
        <v>1440</v>
      </c>
      <c r="F1208" t="s">
        <v>1440</v>
      </c>
      <c r="G1208" t="s">
        <v>1440</v>
      </c>
      <c r="H1208" t="s">
        <v>1440</v>
      </c>
      <c r="I1208" t="s">
        <v>1440</v>
      </c>
      <c r="J1208" t="s">
        <v>1440</v>
      </c>
      <c r="K1208" t="s">
        <v>3150</v>
      </c>
      <c r="L1208" t="s">
        <v>1440</v>
      </c>
      <c r="M1208" s="93" t="s">
        <v>1440</v>
      </c>
      <c r="N1208" t="s">
        <v>1440</v>
      </c>
      <c r="O1208" s="94" t="s">
        <v>1440</v>
      </c>
      <c r="P1208" s="88" t="s">
        <v>1440</v>
      </c>
      <c r="Q1208" t="s">
        <v>1440</v>
      </c>
    </row>
    <row r="1209" spans="1:17" x14ac:dyDescent="0.25">
      <c r="A1209" t="s">
        <v>1440</v>
      </c>
      <c r="B1209" t="s">
        <v>1440</v>
      </c>
      <c r="C1209" t="s">
        <v>1440</v>
      </c>
      <c r="D1209" t="s">
        <v>1440</v>
      </c>
      <c r="E1209" t="s">
        <v>1440</v>
      </c>
      <c r="F1209" t="s">
        <v>1440</v>
      </c>
      <c r="G1209" t="s">
        <v>1440</v>
      </c>
      <c r="H1209" t="s">
        <v>1440</v>
      </c>
      <c r="I1209" t="s">
        <v>1440</v>
      </c>
      <c r="J1209" t="s">
        <v>1440</v>
      </c>
      <c r="K1209" t="s">
        <v>3150</v>
      </c>
      <c r="L1209" t="s">
        <v>1440</v>
      </c>
      <c r="M1209" s="93" t="s">
        <v>1440</v>
      </c>
      <c r="N1209" t="s">
        <v>1440</v>
      </c>
      <c r="O1209" s="94" t="s">
        <v>1440</v>
      </c>
      <c r="P1209" s="88" t="s">
        <v>1440</v>
      </c>
      <c r="Q1209" t="s">
        <v>1440</v>
      </c>
    </row>
    <row r="1210" spans="1:17" x14ac:dyDescent="0.25">
      <c r="A1210" t="s">
        <v>1440</v>
      </c>
      <c r="B1210" t="s">
        <v>1440</v>
      </c>
      <c r="C1210" t="s">
        <v>1440</v>
      </c>
      <c r="D1210" t="s">
        <v>1440</v>
      </c>
      <c r="E1210" t="s">
        <v>1440</v>
      </c>
      <c r="F1210" t="s">
        <v>1440</v>
      </c>
      <c r="G1210" t="s">
        <v>1440</v>
      </c>
      <c r="H1210" t="s">
        <v>1440</v>
      </c>
      <c r="I1210" t="s">
        <v>1440</v>
      </c>
      <c r="J1210" t="s">
        <v>1440</v>
      </c>
      <c r="K1210" t="s">
        <v>3150</v>
      </c>
      <c r="L1210" t="s">
        <v>1440</v>
      </c>
      <c r="M1210" s="93" t="s">
        <v>1440</v>
      </c>
      <c r="N1210" t="s">
        <v>1440</v>
      </c>
      <c r="O1210" s="94" t="s">
        <v>1440</v>
      </c>
      <c r="P1210" s="88" t="s">
        <v>1440</v>
      </c>
      <c r="Q1210" t="s">
        <v>1440</v>
      </c>
    </row>
    <row r="1211" spans="1:17" x14ac:dyDescent="0.25">
      <c r="A1211" t="s">
        <v>1440</v>
      </c>
      <c r="B1211" t="s">
        <v>1440</v>
      </c>
      <c r="C1211" t="s">
        <v>1440</v>
      </c>
      <c r="D1211" t="s">
        <v>1440</v>
      </c>
      <c r="E1211" t="s">
        <v>1440</v>
      </c>
      <c r="F1211" t="s">
        <v>1440</v>
      </c>
      <c r="G1211" t="s">
        <v>1440</v>
      </c>
      <c r="H1211" t="s">
        <v>1440</v>
      </c>
      <c r="I1211" t="s">
        <v>1440</v>
      </c>
      <c r="J1211" t="s">
        <v>1440</v>
      </c>
      <c r="K1211" t="s">
        <v>3150</v>
      </c>
      <c r="L1211" t="s">
        <v>1440</v>
      </c>
      <c r="M1211" s="93" t="s">
        <v>1440</v>
      </c>
      <c r="N1211" t="s">
        <v>1440</v>
      </c>
      <c r="O1211" s="94" t="s">
        <v>1440</v>
      </c>
      <c r="P1211" s="88" t="s">
        <v>1440</v>
      </c>
      <c r="Q1211" t="s">
        <v>1440</v>
      </c>
    </row>
    <row r="1212" spans="1:17" x14ac:dyDescent="0.25">
      <c r="A1212" t="s">
        <v>1440</v>
      </c>
      <c r="B1212" t="s">
        <v>1440</v>
      </c>
      <c r="C1212" t="s">
        <v>1440</v>
      </c>
      <c r="D1212" t="s">
        <v>1440</v>
      </c>
      <c r="E1212" t="s">
        <v>1440</v>
      </c>
      <c r="F1212" t="s">
        <v>1440</v>
      </c>
      <c r="G1212" t="s">
        <v>1440</v>
      </c>
      <c r="H1212" t="s">
        <v>1440</v>
      </c>
      <c r="I1212" t="s">
        <v>1440</v>
      </c>
      <c r="J1212" t="s">
        <v>1440</v>
      </c>
      <c r="K1212" t="s">
        <v>3150</v>
      </c>
      <c r="L1212" t="s">
        <v>1440</v>
      </c>
      <c r="M1212" s="93" t="s">
        <v>1440</v>
      </c>
      <c r="N1212" t="s">
        <v>1440</v>
      </c>
      <c r="O1212" s="94" t="s">
        <v>1440</v>
      </c>
      <c r="P1212" s="88" t="s">
        <v>1440</v>
      </c>
      <c r="Q1212" t="s">
        <v>1440</v>
      </c>
    </row>
    <row r="1213" spans="1:17" x14ac:dyDescent="0.25">
      <c r="A1213" t="s">
        <v>1440</v>
      </c>
      <c r="B1213" t="s">
        <v>1440</v>
      </c>
      <c r="C1213" t="s">
        <v>1440</v>
      </c>
      <c r="D1213" t="s">
        <v>1440</v>
      </c>
      <c r="E1213" t="s">
        <v>1440</v>
      </c>
      <c r="F1213" t="s">
        <v>1440</v>
      </c>
      <c r="G1213" t="s">
        <v>1440</v>
      </c>
      <c r="H1213" t="s">
        <v>1440</v>
      </c>
      <c r="I1213" t="s">
        <v>1440</v>
      </c>
      <c r="J1213" t="s">
        <v>1440</v>
      </c>
      <c r="K1213" t="s">
        <v>3150</v>
      </c>
      <c r="L1213" t="s">
        <v>1440</v>
      </c>
      <c r="M1213" s="93" t="s">
        <v>1440</v>
      </c>
      <c r="N1213" t="s">
        <v>1440</v>
      </c>
      <c r="O1213" s="94" t="s">
        <v>1440</v>
      </c>
      <c r="P1213" s="88" t="s">
        <v>1440</v>
      </c>
      <c r="Q1213" t="s">
        <v>1440</v>
      </c>
    </row>
    <row r="1214" spans="1:17" x14ac:dyDescent="0.25">
      <c r="A1214" t="s">
        <v>1440</v>
      </c>
      <c r="B1214" t="s">
        <v>1440</v>
      </c>
      <c r="C1214" t="s">
        <v>1440</v>
      </c>
      <c r="D1214" t="s">
        <v>1440</v>
      </c>
      <c r="E1214" t="s">
        <v>1440</v>
      </c>
      <c r="F1214" t="s">
        <v>1440</v>
      </c>
      <c r="G1214" t="s">
        <v>1440</v>
      </c>
      <c r="H1214" t="s">
        <v>1440</v>
      </c>
      <c r="I1214" t="s">
        <v>1440</v>
      </c>
      <c r="J1214" t="s">
        <v>1440</v>
      </c>
      <c r="K1214" t="s">
        <v>3150</v>
      </c>
      <c r="L1214" t="s">
        <v>1440</v>
      </c>
      <c r="M1214" s="93" t="s">
        <v>1440</v>
      </c>
      <c r="N1214" t="s">
        <v>1440</v>
      </c>
      <c r="O1214" s="94" t="s">
        <v>1440</v>
      </c>
      <c r="P1214" s="88" t="s">
        <v>1440</v>
      </c>
      <c r="Q1214" t="s">
        <v>1440</v>
      </c>
    </row>
    <row r="1215" spans="1:17" x14ac:dyDescent="0.25">
      <c r="A1215" t="s">
        <v>1440</v>
      </c>
      <c r="B1215" t="s">
        <v>1440</v>
      </c>
      <c r="C1215" t="s">
        <v>1440</v>
      </c>
      <c r="D1215" t="s">
        <v>1440</v>
      </c>
      <c r="E1215" t="s">
        <v>1440</v>
      </c>
      <c r="F1215" t="s">
        <v>1440</v>
      </c>
      <c r="G1215" t="s">
        <v>1440</v>
      </c>
      <c r="H1215" t="s">
        <v>1440</v>
      </c>
      <c r="I1215" t="s">
        <v>1440</v>
      </c>
      <c r="J1215" t="s">
        <v>1440</v>
      </c>
      <c r="K1215" t="s">
        <v>3150</v>
      </c>
      <c r="L1215" t="s">
        <v>1440</v>
      </c>
      <c r="M1215" s="93" t="s">
        <v>1440</v>
      </c>
      <c r="N1215" t="s">
        <v>1440</v>
      </c>
      <c r="O1215" s="94" t="s">
        <v>1440</v>
      </c>
      <c r="P1215" s="88" t="s">
        <v>1440</v>
      </c>
      <c r="Q1215" t="s">
        <v>1440</v>
      </c>
    </row>
    <row r="1216" spans="1:17" x14ac:dyDescent="0.25">
      <c r="A1216" t="s">
        <v>1440</v>
      </c>
      <c r="B1216" t="s">
        <v>1440</v>
      </c>
      <c r="C1216" t="s">
        <v>1440</v>
      </c>
      <c r="D1216" t="s">
        <v>1440</v>
      </c>
      <c r="E1216" t="s">
        <v>1440</v>
      </c>
      <c r="F1216" t="s">
        <v>1440</v>
      </c>
      <c r="G1216" t="s">
        <v>1440</v>
      </c>
      <c r="H1216" t="s">
        <v>1440</v>
      </c>
      <c r="I1216" t="s">
        <v>1440</v>
      </c>
      <c r="J1216" t="s">
        <v>1440</v>
      </c>
      <c r="K1216" t="s">
        <v>3150</v>
      </c>
      <c r="L1216" t="s">
        <v>1440</v>
      </c>
      <c r="M1216" s="93" t="s">
        <v>1440</v>
      </c>
      <c r="N1216" t="s">
        <v>1440</v>
      </c>
      <c r="O1216" s="94" t="s">
        <v>1440</v>
      </c>
      <c r="P1216" s="88" t="s">
        <v>1440</v>
      </c>
      <c r="Q1216" t="s">
        <v>1440</v>
      </c>
    </row>
    <row r="1217" spans="1:17" x14ac:dyDescent="0.25">
      <c r="A1217" t="s">
        <v>1440</v>
      </c>
      <c r="B1217" t="s">
        <v>1440</v>
      </c>
      <c r="C1217" t="s">
        <v>1440</v>
      </c>
      <c r="D1217" t="s">
        <v>1440</v>
      </c>
      <c r="E1217" t="s">
        <v>1440</v>
      </c>
      <c r="F1217" t="s">
        <v>1440</v>
      </c>
      <c r="G1217" t="s">
        <v>1440</v>
      </c>
      <c r="H1217" t="s">
        <v>1440</v>
      </c>
      <c r="I1217" t="s">
        <v>1440</v>
      </c>
      <c r="J1217" t="s">
        <v>1440</v>
      </c>
      <c r="K1217" t="s">
        <v>3150</v>
      </c>
      <c r="L1217" t="s">
        <v>1440</v>
      </c>
      <c r="M1217" s="93" t="s">
        <v>1440</v>
      </c>
      <c r="N1217" t="s">
        <v>1440</v>
      </c>
      <c r="O1217" s="94" t="s">
        <v>1440</v>
      </c>
      <c r="P1217" s="88" t="s">
        <v>1440</v>
      </c>
      <c r="Q1217" t="s">
        <v>1440</v>
      </c>
    </row>
    <row r="1218" spans="1:17" x14ac:dyDescent="0.25">
      <c r="A1218" t="s">
        <v>1440</v>
      </c>
      <c r="B1218" t="s">
        <v>1440</v>
      </c>
      <c r="C1218" t="s">
        <v>1440</v>
      </c>
      <c r="D1218" t="s">
        <v>1440</v>
      </c>
      <c r="E1218" t="s">
        <v>1440</v>
      </c>
      <c r="F1218" t="s">
        <v>1440</v>
      </c>
      <c r="G1218" t="s">
        <v>1440</v>
      </c>
      <c r="H1218" t="s">
        <v>1440</v>
      </c>
      <c r="I1218" t="s">
        <v>1440</v>
      </c>
      <c r="J1218" t="s">
        <v>1440</v>
      </c>
      <c r="K1218" t="s">
        <v>3150</v>
      </c>
      <c r="L1218" t="s">
        <v>1440</v>
      </c>
      <c r="M1218" s="93" t="s">
        <v>1440</v>
      </c>
      <c r="N1218" t="s">
        <v>1440</v>
      </c>
      <c r="O1218" s="94" t="s">
        <v>1440</v>
      </c>
      <c r="P1218" s="88" t="s">
        <v>1440</v>
      </c>
      <c r="Q1218" t="s">
        <v>1440</v>
      </c>
    </row>
    <row r="1219" spans="1:17" x14ac:dyDescent="0.25">
      <c r="A1219" t="s">
        <v>1440</v>
      </c>
      <c r="B1219" t="s">
        <v>1440</v>
      </c>
      <c r="C1219" t="s">
        <v>1440</v>
      </c>
      <c r="D1219" t="s">
        <v>1440</v>
      </c>
      <c r="E1219" t="s">
        <v>1440</v>
      </c>
      <c r="F1219" t="s">
        <v>1440</v>
      </c>
      <c r="G1219" t="s">
        <v>1440</v>
      </c>
      <c r="H1219" t="s">
        <v>1440</v>
      </c>
      <c r="I1219" t="s">
        <v>1440</v>
      </c>
      <c r="J1219" t="s">
        <v>1440</v>
      </c>
      <c r="K1219" t="s">
        <v>3150</v>
      </c>
      <c r="L1219" t="s">
        <v>1440</v>
      </c>
      <c r="M1219" s="93" t="s">
        <v>1440</v>
      </c>
      <c r="N1219" t="s">
        <v>1440</v>
      </c>
      <c r="O1219" s="94" t="s">
        <v>1440</v>
      </c>
      <c r="P1219" s="88" t="s">
        <v>1440</v>
      </c>
      <c r="Q1219" t="s">
        <v>1440</v>
      </c>
    </row>
    <row r="1220" spans="1:17" x14ac:dyDescent="0.25">
      <c r="A1220" t="s">
        <v>1440</v>
      </c>
      <c r="B1220" t="s">
        <v>1440</v>
      </c>
      <c r="C1220" t="s">
        <v>1440</v>
      </c>
      <c r="D1220" t="s">
        <v>1440</v>
      </c>
      <c r="E1220" t="s">
        <v>1440</v>
      </c>
      <c r="F1220" t="s">
        <v>1440</v>
      </c>
      <c r="G1220" t="s">
        <v>1440</v>
      </c>
      <c r="H1220" t="s">
        <v>1440</v>
      </c>
      <c r="I1220" t="s">
        <v>1440</v>
      </c>
      <c r="J1220" t="s">
        <v>1440</v>
      </c>
      <c r="K1220" t="s">
        <v>3150</v>
      </c>
      <c r="L1220" t="s">
        <v>1440</v>
      </c>
      <c r="M1220" s="93" t="s">
        <v>1440</v>
      </c>
      <c r="N1220" t="s">
        <v>1440</v>
      </c>
      <c r="O1220" s="94" t="s">
        <v>1440</v>
      </c>
      <c r="P1220" s="88" t="s">
        <v>1440</v>
      </c>
      <c r="Q1220" t="s">
        <v>1440</v>
      </c>
    </row>
    <row r="1221" spans="1:17" x14ac:dyDescent="0.25">
      <c r="A1221" t="s">
        <v>1440</v>
      </c>
      <c r="B1221" t="s">
        <v>1440</v>
      </c>
      <c r="C1221" t="s">
        <v>1440</v>
      </c>
      <c r="D1221" t="s">
        <v>1440</v>
      </c>
      <c r="E1221" t="s">
        <v>1440</v>
      </c>
      <c r="F1221" t="s">
        <v>1440</v>
      </c>
      <c r="G1221" t="s">
        <v>1440</v>
      </c>
      <c r="H1221" t="s">
        <v>1440</v>
      </c>
      <c r="I1221" t="s">
        <v>1440</v>
      </c>
      <c r="J1221" t="s">
        <v>1440</v>
      </c>
      <c r="K1221" t="s">
        <v>3150</v>
      </c>
      <c r="L1221" t="s">
        <v>1440</v>
      </c>
      <c r="M1221" s="93" t="s">
        <v>1440</v>
      </c>
      <c r="N1221" t="s">
        <v>1440</v>
      </c>
      <c r="O1221" s="94" t="s">
        <v>1440</v>
      </c>
      <c r="P1221" s="88" t="s">
        <v>1440</v>
      </c>
      <c r="Q1221" t="s">
        <v>1440</v>
      </c>
    </row>
    <row r="1222" spans="1:17" x14ac:dyDescent="0.25">
      <c r="A1222" t="s">
        <v>1440</v>
      </c>
      <c r="B1222" t="s">
        <v>1440</v>
      </c>
      <c r="C1222" t="s">
        <v>1440</v>
      </c>
      <c r="D1222" t="s">
        <v>1440</v>
      </c>
      <c r="E1222" t="s">
        <v>1440</v>
      </c>
      <c r="F1222" t="s">
        <v>1440</v>
      </c>
      <c r="G1222" t="s">
        <v>1440</v>
      </c>
      <c r="H1222" t="s">
        <v>1440</v>
      </c>
      <c r="I1222" t="s">
        <v>1440</v>
      </c>
      <c r="J1222" t="s">
        <v>1440</v>
      </c>
      <c r="K1222" t="s">
        <v>3150</v>
      </c>
      <c r="L1222" t="s">
        <v>1440</v>
      </c>
      <c r="M1222" s="93" t="s">
        <v>1440</v>
      </c>
      <c r="N1222" t="s">
        <v>1440</v>
      </c>
      <c r="O1222" s="94" t="s">
        <v>1440</v>
      </c>
      <c r="P1222" s="88" t="s">
        <v>1440</v>
      </c>
      <c r="Q1222" t="s">
        <v>1440</v>
      </c>
    </row>
    <row r="1223" spans="1:17" x14ac:dyDescent="0.25">
      <c r="A1223" t="s">
        <v>1440</v>
      </c>
      <c r="B1223" t="s">
        <v>1440</v>
      </c>
      <c r="C1223" t="s">
        <v>1440</v>
      </c>
      <c r="D1223" t="s">
        <v>1440</v>
      </c>
      <c r="E1223" t="s">
        <v>1440</v>
      </c>
      <c r="F1223" t="s">
        <v>1440</v>
      </c>
      <c r="G1223" t="s">
        <v>1440</v>
      </c>
      <c r="H1223" t="s">
        <v>1440</v>
      </c>
      <c r="I1223" t="s">
        <v>1440</v>
      </c>
      <c r="J1223" t="s">
        <v>1440</v>
      </c>
      <c r="K1223" t="s">
        <v>3150</v>
      </c>
      <c r="L1223" t="s">
        <v>1440</v>
      </c>
      <c r="M1223" s="93" t="s">
        <v>1440</v>
      </c>
      <c r="N1223" t="s">
        <v>1440</v>
      </c>
      <c r="O1223" s="94" t="s">
        <v>1440</v>
      </c>
      <c r="P1223" s="88" t="s">
        <v>1440</v>
      </c>
      <c r="Q1223" t="s">
        <v>1440</v>
      </c>
    </row>
    <row r="1224" spans="1:17" x14ac:dyDescent="0.25">
      <c r="A1224" t="s">
        <v>1440</v>
      </c>
      <c r="B1224" t="s">
        <v>1440</v>
      </c>
      <c r="C1224" t="s">
        <v>1440</v>
      </c>
      <c r="D1224" t="s">
        <v>1440</v>
      </c>
      <c r="E1224" t="s">
        <v>1440</v>
      </c>
      <c r="F1224" t="s">
        <v>1440</v>
      </c>
      <c r="G1224" t="s">
        <v>1440</v>
      </c>
      <c r="H1224" t="s">
        <v>1440</v>
      </c>
      <c r="I1224" t="s">
        <v>1440</v>
      </c>
      <c r="J1224" t="s">
        <v>1440</v>
      </c>
      <c r="K1224" t="s">
        <v>3150</v>
      </c>
      <c r="L1224" t="s">
        <v>1440</v>
      </c>
      <c r="M1224" s="93" t="s">
        <v>1440</v>
      </c>
      <c r="N1224" t="s">
        <v>1440</v>
      </c>
      <c r="O1224" s="94" t="s">
        <v>1440</v>
      </c>
      <c r="P1224" s="88" t="s">
        <v>1440</v>
      </c>
      <c r="Q1224" t="s">
        <v>1440</v>
      </c>
    </row>
    <row r="1225" spans="1:17" x14ac:dyDescent="0.25">
      <c r="A1225" t="s">
        <v>1440</v>
      </c>
      <c r="B1225" t="s">
        <v>1440</v>
      </c>
      <c r="C1225" t="s">
        <v>1440</v>
      </c>
      <c r="D1225" t="s">
        <v>1440</v>
      </c>
      <c r="E1225" t="s">
        <v>1440</v>
      </c>
      <c r="F1225" t="s">
        <v>1440</v>
      </c>
      <c r="G1225" t="s">
        <v>1440</v>
      </c>
      <c r="H1225" t="s">
        <v>1440</v>
      </c>
      <c r="I1225" t="s">
        <v>1440</v>
      </c>
      <c r="J1225" t="s">
        <v>1440</v>
      </c>
      <c r="K1225" t="s">
        <v>3150</v>
      </c>
      <c r="L1225" t="s">
        <v>1440</v>
      </c>
      <c r="M1225" s="93" t="s">
        <v>1440</v>
      </c>
      <c r="N1225" t="s">
        <v>1440</v>
      </c>
      <c r="O1225" s="94" t="s">
        <v>1440</v>
      </c>
      <c r="P1225" s="88" t="s">
        <v>1440</v>
      </c>
      <c r="Q1225" t="s">
        <v>1440</v>
      </c>
    </row>
    <row r="1226" spans="1:17" x14ac:dyDescent="0.25">
      <c r="A1226" t="s">
        <v>1440</v>
      </c>
      <c r="B1226" t="s">
        <v>1440</v>
      </c>
      <c r="C1226" t="s">
        <v>1440</v>
      </c>
      <c r="D1226" t="s">
        <v>1440</v>
      </c>
      <c r="E1226" t="s">
        <v>1440</v>
      </c>
      <c r="F1226" t="s">
        <v>1440</v>
      </c>
      <c r="G1226" t="s">
        <v>1440</v>
      </c>
      <c r="H1226" t="s">
        <v>1440</v>
      </c>
      <c r="I1226" t="s">
        <v>1440</v>
      </c>
      <c r="J1226" t="s">
        <v>1440</v>
      </c>
      <c r="K1226" t="s">
        <v>3150</v>
      </c>
      <c r="L1226" t="s">
        <v>1440</v>
      </c>
      <c r="M1226" s="93" t="s">
        <v>1440</v>
      </c>
      <c r="N1226" t="s">
        <v>1440</v>
      </c>
      <c r="O1226" s="94" t="s">
        <v>1440</v>
      </c>
      <c r="P1226" s="88" t="s">
        <v>1440</v>
      </c>
      <c r="Q1226" t="s">
        <v>1440</v>
      </c>
    </row>
    <row r="1227" spans="1:17" x14ac:dyDescent="0.25">
      <c r="A1227" t="s">
        <v>1440</v>
      </c>
      <c r="B1227" t="s">
        <v>1440</v>
      </c>
      <c r="C1227" t="s">
        <v>1440</v>
      </c>
      <c r="D1227" t="s">
        <v>1440</v>
      </c>
      <c r="E1227" t="s">
        <v>1440</v>
      </c>
      <c r="F1227" t="s">
        <v>1440</v>
      </c>
      <c r="G1227" t="s">
        <v>1440</v>
      </c>
      <c r="H1227" t="s">
        <v>1440</v>
      </c>
      <c r="I1227" t="s">
        <v>1440</v>
      </c>
      <c r="J1227" t="s">
        <v>1440</v>
      </c>
      <c r="K1227" t="s">
        <v>3150</v>
      </c>
      <c r="L1227" t="s">
        <v>1440</v>
      </c>
      <c r="M1227" s="93" t="s">
        <v>1440</v>
      </c>
      <c r="N1227" t="s">
        <v>1440</v>
      </c>
      <c r="O1227" s="94" t="s">
        <v>1440</v>
      </c>
      <c r="P1227" s="88" t="s">
        <v>1440</v>
      </c>
      <c r="Q1227" t="s">
        <v>1440</v>
      </c>
    </row>
    <row r="1228" spans="1:17" x14ac:dyDescent="0.25">
      <c r="A1228" t="s">
        <v>1440</v>
      </c>
      <c r="B1228" t="s">
        <v>1440</v>
      </c>
      <c r="C1228" t="s">
        <v>1440</v>
      </c>
      <c r="D1228" t="s">
        <v>1440</v>
      </c>
      <c r="E1228" t="s">
        <v>1440</v>
      </c>
      <c r="F1228" t="s">
        <v>1440</v>
      </c>
      <c r="G1228" t="s">
        <v>1440</v>
      </c>
      <c r="H1228" t="s">
        <v>1440</v>
      </c>
      <c r="I1228" t="s">
        <v>1440</v>
      </c>
      <c r="J1228" t="s">
        <v>1440</v>
      </c>
      <c r="K1228" t="s">
        <v>3150</v>
      </c>
      <c r="L1228" t="s">
        <v>1440</v>
      </c>
      <c r="M1228" s="93" t="s">
        <v>1440</v>
      </c>
      <c r="N1228" t="s">
        <v>1440</v>
      </c>
      <c r="O1228" s="94" t="s">
        <v>1440</v>
      </c>
      <c r="P1228" s="88" t="s">
        <v>1440</v>
      </c>
      <c r="Q1228" t="s">
        <v>1440</v>
      </c>
    </row>
    <row r="1229" spans="1:17" x14ac:dyDescent="0.25">
      <c r="A1229" t="s">
        <v>1440</v>
      </c>
      <c r="B1229" t="s">
        <v>1440</v>
      </c>
      <c r="C1229" t="s">
        <v>1440</v>
      </c>
      <c r="D1229" t="s">
        <v>1440</v>
      </c>
      <c r="E1229" t="s">
        <v>1440</v>
      </c>
      <c r="F1229" t="s">
        <v>1440</v>
      </c>
      <c r="G1229" t="s">
        <v>1440</v>
      </c>
      <c r="H1229" t="s">
        <v>1440</v>
      </c>
      <c r="I1229" t="s">
        <v>1440</v>
      </c>
      <c r="J1229" t="s">
        <v>1440</v>
      </c>
      <c r="K1229" t="s">
        <v>3150</v>
      </c>
      <c r="L1229" t="s">
        <v>1440</v>
      </c>
      <c r="M1229" s="93" t="s">
        <v>1440</v>
      </c>
      <c r="N1229" t="s">
        <v>1440</v>
      </c>
      <c r="O1229" s="94" t="s">
        <v>1440</v>
      </c>
      <c r="P1229" s="88" t="s">
        <v>1440</v>
      </c>
      <c r="Q1229" t="s">
        <v>1440</v>
      </c>
    </row>
    <row r="1230" spans="1:17" x14ac:dyDescent="0.25">
      <c r="A1230" t="s">
        <v>1440</v>
      </c>
      <c r="B1230" t="s">
        <v>1440</v>
      </c>
      <c r="C1230" t="s">
        <v>1440</v>
      </c>
      <c r="D1230" t="s">
        <v>1440</v>
      </c>
      <c r="E1230" t="s">
        <v>1440</v>
      </c>
      <c r="F1230" t="s">
        <v>1440</v>
      </c>
      <c r="G1230" t="s">
        <v>1440</v>
      </c>
      <c r="H1230" t="s">
        <v>1440</v>
      </c>
      <c r="I1230" t="s">
        <v>1440</v>
      </c>
      <c r="J1230" t="s">
        <v>1440</v>
      </c>
      <c r="K1230" t="s">
        <v>3150</v>
      </c>
      <c r="L1230" t="s">
        <v>1440</v>
      </c>
      <c r="M1230" s="93" t="s">
        <v>1440</v>
      </c>
      <c r="N1230" t="s">
        <v>1440</v>
      </c>
      <c r="O1230" s="94" t="s">
        <v>1440</v>
      </c>
      <c r="P1230" s="88" t="s">
        <v>1440</v>
      </c>
      <c r="Q1230" t="s">
        <v>1440</v>
      </c>
    </row>
    <row r="1231" spans="1:17" x14ac:dyDescent="0.25">
      <c r="A1231" t="s">
        <v>1440</v>
      </c>
      <c r="B1231" t="s">
        <v>1440</v>
      </c>
      <c r="C1231" t="s">
        <v>1440</v>
      </c>
      <c r="D1231" t="s">
        <v>1440</v>
      </c>
      <c r="E1231" t="s">
        <v>1440</v>
      </c>
      <c r="F1231" t="s">
        <v>1440</v>
      </c>
      <c r="G1231" t="s">
        <v>1440</v>
      </c>
      <c r="H1231" t="s">
        <v>1440</v>
      </c>
      <c r="I1231" t="s">
        <v>1440</v>
      </c>
      <c r="J1231" t="s">
        <v>1440</v>
      </c>
      <c r="K1231" t="s">
        <v>3150</v>
      </c>
      <c r="L1231" t="s">
        <v>1440</v>
      </c>
      <c r="M1231" s="93" t="s">
        <v>1440</v>
      </c>
      <c r="N1231" t="s">
        <v>1440</v>
      </c>
      <c r="O1231" s="94" t="s">
        <v>1440</v>
      </c>
      <c r="P1231" s="88" t="s">
        <v>1440</v>
      </c>
      <c r="Q1231" t="s">
        <v>1440</v>
      </c>
    </row>
    <row r="1232" spans="1:17" x14ac:dyDescent="0.25">
      <c r="A1232" t="s">
        <v>1440</v>
      </c>
      <c r="B1232" t="s">
        <v>1440</v>
      </c>
      <c r="C1232" t="s">
        <v>1440</v>
      </c>
      <c r="D1232" t="s">
        <v>1440</v>
      </c>
      <c r="E1232" t="s">
        <v>1440</v>
      </c>
      <c r="F1232" t="s">
        <v>1440</v>
      </c>
      <c r="G1232" t="s">
        <v>1440</v>
      </c>
      <c r="H1232" t="s">
        <v>1440</v>
      </c>
      <c r="I1232" t="s">
        <v>1440</v>
      </c>
      <c r="J1232" t="s">
        <v>1440</v>
      </c>
      <c r="K1232" t="s">
        <v>3150</v>
      </c>
      <c r="L1232" t="s">
        <v>1440</v>
      </c>
      <c r="M1232" s="93" t="s">
        <v>1440</v>
      </c>
      <c r="N1232" t="s">
        <v>1440</v>
      </c>
      <c r="O1232" s="94" t="s">
        <v>1440</v>
      </c>
      <c r="P1232" s="88" t="s">
        <v>1440</v>
      </c>
      <c r="Q1232" t="s">
        <v>1440</v>
      </c>
    </row>
    <row r="1233" spans="1:17" x14ac:dyDescent="0.25">
      <c r="A1233" t="s">
        <v>1440</v>
      </c>
      <c r="B1233" t="s">
        <v>1440</v>
      </c>
      <c r="C1233" t="s">
        <v>1440</v>
      </c>
      <c r="D1233" t="s">
        <v>1440</v>
      </c>
      <c r="E1233" t="s">
        <v>1440</v>
      </c>
      <c r="F1233" t="s">
        <v>1440</v>
      </c>
      <c r="G1233" t="s">
        <v>1440</v>
      </c>
      <c r="H1233" t="s">
        <v>1440</v>
      </c>
      <c r="I1233" t="s">
        <v>1440</v>
      </c>
      <c r="J1233" t="s">
        <v>1440</v>
      </c>
      <c r="K1233" t="s">
        <v>3150</v>
      </c>
      <c r="L1233" t="s">
        <v>1440</v>
      </c>
      <c r="M1233" s="93" t="s">
        <v>1440</v>
      </c>
      <c r="N1233" t="s">
        <v>1440</v>
      </c>
      <c r="O1233" s="94" t="s">
        <v>1440</v>
      </c>
      <c r="P1233" s="88" t="s">
        <v>1440</v>
      </c>
      <c r="Q1233" t="s">
        <v>1440</v>
      </c>
    </row>
    <row r="1234" spans="1:17" x14ac:dyDescent="0.25">
      <c r="A1234" t="s">
        <v>1440</v>
      </c>
      <c r="B1234" t="s">
        <v>1440</v>
      </c>
      <c r="C1234" t="s">
        <v>1440</v>
      </c>
      <c r="D1234" t="s">
        <v>1440</v>
      </c>
      <c r="E1234" t="s">
        <v>1440</v>
      </c>
      <c r="F1234" t="s">
        <v>1440</v>
      </c>
      <c r="G1234" t="s">
        <v>1440</v>
      </c>
      <c r="H1234" t="s">
        <v>1440</v>
      </c>
      <c r="I1234" t="s">
        <v>1440</v>
      </c>
      <c r="J1234" t="s">
        <v>1440</v>
      </c>
      <c r="K1234" t="s">
        <v>3150</v>
      </c>
      <c r="L1234" t="s">
        <v>1440</v>
      </c>
      <c r="M1234" s="93" t="s">
        <v>1440</v>
      </c>
      <c r="N1234" t="s">
        <v>1440</v>
      </c>
      <c r="O1234" s="94" t="s">
        <v>1440</v>
      </c>
      <c r="P1234" s="88" t="s">
        <v>1440</v>
      </c>
      <c r="Q1234" t="s">
        <v>1440</v>
      </c>
    </row>
    <row r="1235" spans="1:17" x14ac:dyDescent="0.25">
      <c r="A1235" t="s">
        <v>1440</v>
      </c>
      <c r="B1235" t="s">
        <v>1440</v>
      </c>
      <c r="C1235" t="s">
        <v>1440</v>
      </c>
      <c r="D1235" t="s">
        <v>1440</v>
      </c>
      <c r="E1235" t="s">
        <v>1440</v>
      </c>
      <c r="F1235" t="s">
        <v>1440</v>
      </c>
      <c r="G1235" t="s">
        <v>1440</v>
      </c>
      <c r="H1235" t="s">
        <v>1440</v>
      </c>
      <c r="I1235" t="s">
        <v>1440</v>
      </c>
      <c r="J1235" t="s">
        <v>1440</v>
      </c>
      <c r="K1235" t="s">
        <v>3150</v>
      </c>
      <c r="L1235" t="s">
        <v>1440</v>
      </c>
      <c r="M1235" s="93" t="s">
        <v>1440</v>
      </c>
      <c r="N1235" t="s">
        <v>1440</v>
      </c>
      <c r="O1235" s="94" t="s">
        <v>1440</v>
      </c>
      <c r="P1235" s="88" t="s">
        <v>1440</v>
      </c>
      <c r="Q1235" t="s">
        <v>1440</v>
      </c>
    </row>
    <row r="1236" spans="1:17" x14ac:dyDescent="0.25">
      <c r="A1236" t="s">
        <v>1440</v>
      </c>
      <c r="B1236" t="s">
        <v>1440</v>
      </c>
      <c r="C1236" t="s">
        <v>1440</v>
      </c>
      <c r="D1236" t="s">
        <v>1440</v>
      </c>
      <c r="E1236" t="s">
        <v>1440</v>
      </c>
      <c r="F1236" t="s">
        <v>1440</v>
      </c>
      <c r="G1236" t="s">
        <v>1440</v>
      </c>
      <c r="H1236" t="s">
        <v>1440</v>
      </c>
      <c r="I1236" t="s">
        <v>1440</v>
      </c>
      <c r="J1236" t="s">
        <v>1440</v>
      </c>
      <c r="K1236" t="s">
        <v>3150</v>
      </c>
      <c r="L1236" t="s">
        <v>1440</v>
      </c>
      <c r="M1236" s="93" t="s">
        <v>1440</v>
      </c>
      <c r="N1236" t="s">
        <v>1440</v>
      </c>
      <c r="O1236" s="94" t="s">
        <v>1440</v>
      </c>
      <c r="P1236" s="88" t="s">
        <v>1440</v>
      </c>
      <c r="Q1236" t="s">
        <v>1440</v>
      </c>
    </row>
    <row r="1237" spans="1:17" x14ac:dyDescent="0.25">
      <c r="A1237" t="s">
        <v>1440</v>
      </c>
      <c r="B1237" t="s">
        <v>1440</v>
      </c>
      <c r="C1237" t="s">
        <v>1440</v>
      </c>
      <c r="D1237" t="s">
        <v>1440</v>
      </c>
      <c r="E1237" t="s">
        <v>1440</v>
      </c>
      <c r="F1237" t="s">
        <v>1440</v>
      </c>
      <c r="G1237" t="s">
        <v>1440</v>
      </c>
      <c r="H1237" t="s">
        <v>1440</v>
      </c>
      <c r="I1237" t="s">
        <v>1440</v>
      </c>
      <c r="J1237" t="s">
        <v>1440</v>
      </c>
      <c r="K1237" t="s">
        <v>3150</v>
      </c>
      <c r="L1237" t="s">
        <v>1440</v>
      </c>
      <c r="M1237" s="93" t="s">
        <v>1440</v>
      </c>
      <c r="N1237" t="s">
        <v>1440</v>
      </c>
      <c r="O1237" s="94" t="s">
        <v>1440</v>
      </c>
      <c r="P1237" s="88" t="s">
        <v>1440</v>
      </c>
      <c r="Q1237" t="s">
        <v>1440</v>
      </c>
    </row>
    <row r="1238" spans="1:17" x14ac:dyDescent="0.25">
      <c r="A1238" t="s">
        <v>1440</v>
      </c>
      <c r="B1238" t="s">
        <v>1440</v>
      </c>
      <c r="C1238" t="s">
        <v>1440</v>
      </c>
      <c r="D1238" t="s">
        <v>1440</v>
      </c>
      <c r="E1238" t="s">
        <v>1440</v>
      </c>
      <c r="F1238" t="s">
        <v>1440</v>
      </c>
      <c r="G1238" t="s">
        <v>1440</v>
      </c>
      <c r="H1238" t="s">
        <v>1440</v>
      </c>
      <c r="I1238" t="s">
        <v>1440</v>
      </c>
      <c r="J1238" t="s">
        <v>1440</v>
      </c>
      <c r="K1238" t="s">
        <v>3150</v>
      </c>
      <c r="L1238" t="s">
        <v>1440</v>
      </c>
      <c r="M1238" s="93" t="s">
        <v>1440</v>
      </c>
      <c r="N1238" t="s">
        <v>1440</v>
      </c>
      <c r="O1238" s="94" t="s">
        <v>1440</v>
      </c>
      <c r="P1238" s="88" t="s">
        <v>1440</v>
      </c>
      <c r="Q1238" t="s">
        <v>1440</v>
      </c>
    </row>
    <row r="1239" spans="1:17" x14ac:dyDescent="0.25">
      <c r="A1239" t="s">
        <v>1440</v>
      </c>
      <c r="B1239" t="s">
        <v>1440</v>
      </c>
      <c r="C1239" t="s">
        <v>1440</v>
      </c>
      <c r="D1239" t="s">
        <v>1440</v>
      </c>
      <c r="E1239" t="s">
        <v>1440</v>
      </c>
      <c r="F1239" t="s">
        <v>1440</v>
      </c>
      <c r="G1239" t="s">
        <v>1440</v>
      </c>
      <c r="H1239" t="s">
        <v>1440</v>
      </c>
      <c r="I1239" t="s">
        <v>1440</v>
      </c>
      <c r="J1239" t="s">
        <v>1440</v>
      </c>
      <c r="K1239" t="s">
        <v>3150</v>
      </c>
      <c r="L1239" t="s">
        <v>1440</v>
      </c>
      <c r="M1239" s="93" t="s">
        <v>1440</v>
      </c>
      <c r="N1239" t="s">
        <v>1440</v>
      </c>
      <c r="O1239" s="94" t="s">
        <v>1440</v>
      </c>
      <c r="P1239" s="88" t="s">
        <v>1440</v>
      </c>
      <c r="Q1239" t="s">
        <v>1440</v>
      </c>
    </row>
    <row r="1240" spans="1:17" x14ac:dyDescent="0.25">
      <c r="A1240" t="s">
        <v>1440</v>
      </c>
      <c r="B1240" t="s">
        <v>1440</v>
      </c>
      <c r="C1240" t="s">
        <v>1440</v>
      </c>
      <c r="D1240" t="s">
        <v>1440</v>
      </c>
      <c r="E1240" t="s">
        <v>1440</v>
      </c>
      <c r="F1240" t="s">
        <v>1440</v>
      </c>
      <c r="G1240" t="s">
        <v>1440</v>
      </c>
      <c r="H1240" t="s">
        <v>1440</v>
      </c>
      <c r="I1240" t="s">
        <v>1440</v>
      </c>
      <c r="J1240" t="s">
        <v>1440</v>
      </c>
      <c r="K1240" t="s">
        <v>3150</v>
      </c>
      <c r="L1240" t="s">
        <v>1440</v>
      </c>
      <c r="M1240" s="93" t="s">
        <v>1440</v>
      </c>
      <c r="N1240" t="s">
        <v>1440</v>
      </c>
      <c r="O1240" s="94" t="s">
        <v>1440</v>
      </c>
      <c r="P1240" s="88" t="s">
        <v>1440</v>
      </c>
      <c r="Q1240" t="s">
        <v>1440</v>
      </c>
    </row>
    <row r="1241" spans="1:17" x14ac:dyDescent="0.25">
      <c r="A1241" t="s">
        <v>1440</v>
      </c>
      <c r="B1241" t="s">
        <v>1440</v>
      </c>
      <c r="C1241" t="s">
        <v>1440</v>
      </c>
      <c r="D1241" t="s">
        <v>1440</v>
      </c>
      <c r="E1241" t="s">
        <v>1440</v>
      </c>
      <c r="F1241" t="s">
        <v>1440</v>
      </c>
      <c r="G1241" t="s">
        <v>1440</v>
      </c>
      <c r="H1241" t="s">
        <v>1440</v>
      </c>
      <c r="I1241" t="s">
        <v>1440</v>
      </c>
      <c r="J1241" t="s">
        <v>1440</v>
      </c>
      <c r="K1241" t="s">
        <v>3150</v>
      </c>
      <c r="L1241" t="s">
        <v>1440</v>
      </c>
      <c r="M1241" s="93" t="s">
        <v>1440</v>
      </c>
      <c r="N1241" t="s">
        <v>1440</v>
      </c>
      <c r="O1241" s="94" t="s">
        <v>1440</v>
      </c>
      <c r="P1241" s="88" t="s">
        <v>1440</v>
      </c>
      <c r="Q1241" t="s">
        <v>1440</v>
      </c>
    </row>
    <row r="1242" spans="1:17" x14ac:dyDescent="0.25">
      <c r="A1242" t="s">
        <v>1440</v>
      </c>
      <c r="B1242" t="s">
        <v>1440</v>
      </c>
      <c r="C1242" t="s">
        <v>1440</v>
      </c>
      <c r="D1242" t="s">
        <v>1440</v>
      </c>
      <c r="E1242" t="s">
        <v>1440</v>
      </c>
      <c r="F1242" t="s">
        <v>1440</v>
      </c>
      <c r="G1242" t="s">
        <v>1440</v>
      </c>
      <c r="H1242" t="s">
        <v>1440</v>
      </c>
      <c r="I1242" t="s">
        <v>1440</v>
      </c>
      <c r="J1242" t="s">
        <v>1440</v>
      </c>
      <c r="K1242" t="s">
        <v>3150</v>
      </c>
      <c r="L1242" t="s">
        <v>1440</v>
      </c>
      <c r="M1242" s="93" t="s">
        <v>1440</v>
      </c>
      <c r="N1242" t="s">
        <v>1440</v>
      </c>
      <c r="O1242" s="94" t="s">
        <v>1440</v>
      </c>
      <c r="P1242" s="88" t="s">
        <v>1440</v>
      </c>
      <c r="Q1242" t="s">
        <v>1440</v>
      </c>
    </row>
    <row r="1243" spans="1:17" x14ac:dyDescent="0.25">
      <c r="A1243" t="s">
        <v>1440</v>
      </c>
      <c r="B1243" t="s">
        <v>1440</v>
      </c>
      <c r="C1243" t="s">
        <v>1440</v>
      </c>
      <c r="D1243" t="s">
        <v>1440</v>
      </c>
      <c r="E1243" t="s">
        <v>1440</v>
      </c>
      <c r="F1243" t="s">
        <v>1440</v>
      </c>
      <c r="G1243" t="s">
        <v>1440</v>
      </c>
      <c r="H1243" t="s">
        <v>1440</v>
      </c>
      <c r="I1243" t="s">
        <v>1440</v>
      </c>
      <c r="J1243" t="s">
        <v>1440</v>
      </c>
      <c r="K1243" t="s">
        <v>3150</v>
      </c>
      <c r="L1243" t="s">
        <v>1440</v>
      </c>
      <c r="M1243" s="93" t="s">
        <v>1440</v>
      </c>
      <c r="N1243" t="s">
        <v>1440</v>
      </c>
      <c r="O1243" s="94" t="s">
        <v>1440</v>
      </c>
      <c r="P1243" s="88" t="s">
        <v>1440</v>
      </c>
      <c r="Q1243" t="s">
        <v>1440</v>
      </c>
    </row>
    <row r="1244" spans="1:17" x14ac:dyDescent="0.25">
      <c r="A1244" t="s">
        <v>1440</v>
      </c>
      <c r="B1244" t="s">
        <v>1440</v>
      </c>
      <c r="C1244" t="s">
        <v>1440</v>
      </c>
      <c r="D1244" t="s">
        <v>1440</v>
      </c>
      <c r="E1244" t="s">
        <v>1440</v>
      </c>
      <c r="F1244" t="s">
        <v>1440</v>
      </c>
      <c r="G1244" t="s">
        <v>1440</v>
      </c>
      <c r="H1244" t="s">
        <v>1440</v>
      </c>
      <c r="I1244" t="s">
        <v>1440</v>
      </c>
      <c r="J1244" t="s">
        <v>1440</v>
      </c>
      <c r="K1244" t="s">
        <v>3150</v>
      </c>
      <c r="L1244" t="s">
        <v>1440</v>
      </c>
      <c r="M1244" s="93" t="s">
        <v>1440</v>
      </c>
      <c r="N1244" t="s">
        <v>1440</v>
      </c>
      <c r="O1244" s="94" t="s">
        <v>1440</v>
      </c>
      <c r="P1244" s="88" t="s">
        <v>1440</v>
      </c>
      <c r="Q1244" t="s">
        <v>1440</v>
      </c>
    </row>
    <row r="1245" spans="1:17" x14ac:dyDescent="0.25">
      <c r="A1245" t="s">
        <v>1440</v>
      </c>
      <c r="B1245" t="s">
        <v>1440</v>
      </c>
      <c r="C1245" t="s">
        <v>1440</v>
      </c>
      <c r="D1245" t="s">
        <v>1440</v>
      </c>
      <c r="E1245" t="s">
        <v>1440</v>
      </c>
      <c r="F1245" t="s">
        <v>1440</v>
      </c>
      <c r="G1245" t="s">
        <v>1440</v>
      </c>
      <c r="H1245" t="s">
        <v>1440</v>
      </c>
      <c r="I1245" t="s">
        <v>1440</v>
      </c>
      <c r="J1245" t="s">
        <v>1440</v>
      </c>
      <c r="K1245" t="s">
        <v>3150</v>
      </c>
      <c r="L1245" t="s">
        <v>1440</v>
      </c>
      <c r="M1245" s="93" t="s">
        <v>1440</v>
      </c>
      <c r="N1245" t="s">
        <v>1440</v>
      </c>
      <c r="O1245" s="94" t="s">
        <v>1440</v>
      </c>
      <c r="P1245" s="88" t="s">
        <v>1440</v>
      </c>
      <c r="Q1245" t="s">
        <v>1440</v>
      </c>
    </row>
    <row r="1246" spans="1:17" x14ac:dyDescent="0.25">
      <c r="A1246" t="s">
        <v>1440</v>
      </c>
      <c r="B1246" t="s">
        <v>1440</v>
      </c>
      <c r="C1246" t="s">
        <v>1440</v>
      </c>
      <c r="D1246" t="s">
        <v>1440</v>
      </c>
      <c r="E1246" t="s">
        <v>1440</v>
      </c>
      <c r="F1246" t="s">
        <v>1440</v>
      </c>
      <c r="G1246" t="s">
        <v>1440</v>
      </c>
      <c r="H1246" t="s">
        <v>1440</v>
      </c>
      <c r="I1246" t="s">
        <v>1440</v>
      </c>
      <c r="J1246" t="s">
        <v>1440</v>
      </c>
      <c r="K1246" t="s">
        <v>3150</v>
      </c>
      <c r="L1246" t="s">
        <v>1440</v>
      </c>
      <c r="M1246" s="93" t="s">
        <v>1440</v>
      </c>
      <c r="N1246" t="s">
        <v>1440</v>
      </c>
      <c r="O1246" s="94" t="s">
        <v>1440</v>
      </c>
      <c r="P1246" s="88" t="s">
        <v>1440</v>
      </c>
      <c r="Q1246" t="s">
        <v>1440</v>
      </c>
    </row>
    <row r="1247" spans="1:17" x14ac:dyDescent="0.25">
      <c r="A1247" t="s">
        <v>1440</v>
      </c>
      <c r="B1247" t="s">
        <v>1440</v>
      </c>
      <c r="C1247" t="s">
        <v>1440</v>
      </c>
      <c r="D1247" t="s">
        <v>1440</v>
      </c>
      <c r="E1247" t="s">
        <v>1440</v>
      </c>
      <c r="F1247" t="s">
        <v>1440</v>
      </c>
      <c r="G1247" t="s">
        <v>1440</v>
      </c>
      <c r="H1247" t="s">
        <v>1440</v>
      </c>
      <c r="I1247" t="s">
        <v>1440</v>
      </c>
      <c r="J1247" t="s">
        <v>1440</v>
      </c>
      <c r="K1247" t="s">
        <v>3150</v>
      </c>
      <c r="L1247" t="s">
        <v>1440</v>
      </c>
      <c r="M1247" s="93" t="s">
        <v>1440</v>
      </c>
      <c r="N1247" t="s">
        <v>1440</v>
      </c>
      <c r="O1247" s="94" t="s">
        <v>1440</v>
      </c>
      <c r="P1247" s="88" t="s">
        <v>1440</v>
      </c>
      <c r="Q1247" t="s">
        <v>1440</v>
      </c>
    </row>
    <row r="1248" spans="1:17" x14ac:dyDescent="0.25">
      <c r="A1248" t="s">
        <v>1440</v>
      </c>
      <c r="B1248" t="s">
        <v>1440</v>
      </c>
      <c r="C1248" t="s">
        <v>1440</v>
      </c>
      <c r="D1248" t="s">
        <v>1440</v>
      </c>
      <c r="E1248" t="s">
        <v>1440</v>
      </c>
      <c r="F1248" t="s">
        <v>1440</v>
      </c>
      <c r="G1248" t="s">
        <v>1440</v>
      </c>
      <c r="H1248" t="s">
        <v>1440</v>
      </c>
      <c r="I1248" t="s">
        <v>1440</v>
      </c>
      <c r="J1248" t="s">
        <v>1440</v>
      </c>
      <c r="K1248" t="s">
        <v>3150</v>
      </c>
      <c r="L1248" t="s">
        <v>1440</v>
      </c>
      <c r="M1248" s="93" t="s">
        <v>1440</v>
      </c>
      <c r="N1248" t="s">
        <v>1440</v>
      </c>
      <c r="O1248" s="94" t="s">
        <v>1440</v>
      </c>
      <c r="P1248" s="88" t="s">
        <v>1440</v>
      </c>
      <c r="Q1248" t="s">
        <v>1440</v>
      </c>
    </row>
    <row r="1249" spans="1:17" x14ac:dyDescent="0.25">
      <c r="A1249" t="s">
        <v>1440</v>
      </c>
      <c r="B1249" t="s">
        <v>1440</v>
      </c>
      <c r="C1249" t="s">
        <v>1440</v>
      </c>
      <c r="D1249" t="s">
        <v>1440</v>
      </c>
      <c r="E1249" t="s">
        <v>1440</v>
      </c>
      <c r="F1249" t="s">
        <v>1440</v>
      </c>
      <c r="G1249" t="s">
        <v>1440</v>
      </c>
      <c r="H1249" t="s">
        <v>1440</v>
      </c>
      <c r="I1249" t="s">
        <v>1440</v>
      </c>
      <c r="J1249" t="s">
        <v>1440</v>
      </c>
      <c r="K1249" t="s">
        <v>3150</v>
      </c>
      <c r="L1249" t="s">
        <v>1440</v>
      </c>
      <c r="M1249" s="93" t="s">
        <v>1440</v>
      </c>
      <c r="N1249" t="s">
        <v>1440</v>
      </c>
      <c r="O1249" s="94" t="s">
        <v>1440</v>
      </c>
      <c r="P1249" s="88" t="s">
        <v>1440</v>
      </c>
      <c r="Q1249" t="s">
        <v>1440</v>
      </c>
    </row>
    <row r="1250" spans="1:17" x14ac:dyDescent="0.25">
      <c r="A1250" t="s">
        <v>1440</v>
      </c>
      <c r="B1250" t="s">
        <v>1440</v>
      </c>
      <c r="C1250" t="s">
        <v>1440</v>
      </c>
      <c r="D1250" t="s">
        <v>1440</v>
      </c>
      <c r="E1250" t="s">
        <v>1440</v>
      </c>
      <c r="F1250" t="s">
        <v>1440</v>
      </c>
      <c r="G1250" t="s">
        <v>1440</v>
      </c>
      <c r="H1250" t="s">
        <v>1440</v>
      </c>
      <c r="I1250" t="s">
        <v>1440</v>
      </c>
      <c r="J1250" t="s">
        <v>1440</v>
      </c>
      <c r="K1250" t="s">
        <v>3150</v>
      </c>
      <c r="L1250" t="s">
        <v>1440</v>
      </c>
      <c r="M1250" s="93" t="s">
        <v>1440</v>
      </c>
      <c r="N1250" t="s">
        <v>1440</v>
      </c>
      <c r="O1250" s="94" t="s">
        <v>1440</v>
      </c>
      <c r="P1250" s="88" t="s">
        <v>1440</v>
      </c>
      <c r="Q1250" t="s">
        <v>1440</v>
      </c>
    </row>
    <row r="1251" spans="1:17" x14ac:dyDescent="0.25">
      <c r="A1251" t="s">
        <v>1440</v>
      </c>
      <c r="B1251" t="s">
        <v>1440</v>
      </c>
      <c r="C1251" t="s">
        <v>1440</v>
      </c>
      <c r="D1251" t="s">
        <v>1440</v>
      </c>
      <c r="E1251" t="s">
        <v>1440</v>
      </c>
      <c r="F1251" t="s">
        <v>1440</v>
      </c>
      <c r="G1251" t="s">
        <v>1440</v>
      </c>
      <c r="H1251" t="s">
        <v>1440</v>
      </c>
      <c r="I1251" t="s">
        <v>1440</v>
      </c>
      <c r="J1251" t="s">
        <v>1440</v>
      </c>
      <c r="K1251" t="s">
        <v>3150</v>
      </c>
      <c r="L1251" t="s">
        <v>1440</v>
      </c>
      <c r="M1251" s="93" t="s">
        <v>1440</v>
      </c>
      <c r="N1251" t="s">
        <v>1440</v>
      </c>
      <c r="O1251" s="94" t="s">
        <v>1440</v>
      </c>
      <c r="P1251" s="88" t="s">
        <v>1440</v>
      </c>
      <c r="Q1251" t="s">
        <v>1440</v>
      </c>
    </row>
    <row r="1252" spans="1:17" x14ac:dyDescent="0.25">
      <c r="A1252" t="s">
        <v>1440</v>
      </c>
      <c r="B1252" t="s">
        <v>1440</v>
      </c>
      <c r="C1252" t="s">
        <v>1440</v>
      </c>
      <c r="D1252" t="s">
        <v>1440</v>
      </c>
      <c r="E1252" t="s">
        <v>1440</v>
      </c>
      <c r="F1252" t="s">
        <v>1440</v>
      </c>
      <c r="G1252" t="s">
        <v>1440</v>
      </c>
      <c r="H1252" t="s">
        <v>1440</v>
      </c>
      <c r="I1252" t="s">
        <v>1440</v>
      </c>
      <c r="J1252" t="s">
        <v>1440</v>
      </c>
      <c r="K1252" t="s">
        <v>3150</v>
      </c>
      <c r="L1252" t="s">
        <v>1440</v>
      </c>
      <c r="M1252" s="93" t="s">
        <v>1440</v>
      </c>
      <c r="N1252" t="s">
        <v>1440</v>
      </c>
      <c r="O1252" s="94" t="s">
        <v>1440</v>
      </c>
      <c r="P1252" s="88" t="s">
        <v>1440</v>
      </c>
      <c r="Q1252" t="s">
        <v>1440</v>
      </c>
    </row>
    <row r="1253" spans="1:17" x14ac:dyDescent="0.25">
      <c r="A1253" t="s">
        <v>1440</v>
      </c>
      <c r="B1253" t="s">
        <v>1440</v>
      </c>
      <c r="C1253" t="s">
        <v>1440</v>
      </c>
      <c r="D1253" t="s">
        <v>1440</v>
      </c>
      <c r="E1253" t="s">
        <v>1440</v>
      </c>
      <c r="F1253" t="s">
        <v>1440</v>
      </c>
      <c r="G1253" t="s">
        <v>1440</v>
      </c>
      <c r="H1253" t="s">
        <v>1440</v>
      </c>
      <c r="I1253" t="s">
        <v>1440</v>
      </c>
      <c r="J1253" t="s">
        <v>1440</v>
      </c>
      <c r="K1253" t="s">
        <v>3150</v>
      </c>
      <c r="L1253" t="s">
        <v>1440</v>
      </c>
      <c r="M1253" s="93" t="s">
        <v>1440</v>
      </c>
      <c r="N1253" t="s">
        <v>1440</v>
      </c>
      <c r="O1253" s="94" t="s">
        <v>1440</v>
      </c>
      <c r="P1253" s="88" t="s">
        <v>1440</v>
      </c>
      <c r="Q1253" t="s">
        <v>1440</v>
      </c>
    </row>
    <row r="1254" spans="1:17" x14ac:dyDescent="0.25">
      <c r="A1254" t="s">
        <v>1440</v>
      </c>
      <c r="B1254" t="s">
        <v>1440</v>
      </c>
      <c r="C1254" t="s">
        <v>1440</v>
      </c>
      <c r="D1254" t="s">
        <v>1440</v>
      </c>
      <c r="E1254" t="s">
        <v>1440</v>
      </c>
      <c r="F1254" t="s">
        <v>1440</v>
      </c>
      <c r="G1254" t="s">
        <v>1440</v>
      </c>
      <c r="H1254" t="s">
        <v>1440</v>
      </c>
      <c r="I1254" t="s">
        <v>1440</v>
      </c>
      <c r="J1254" t="s">
        <v>1440</v>
      </c>
      <c r="K1254" t="s">
        <v>3150</v>
      </c>
      <c r="L1254" t="s">
        <v>1440</v>
      </c>
      <c r="M1254" s="93" t="s">
        <v>1440</v>
      </c>
      <c r="N1254" t="s">
        <v>1440</v>
      </c>
      <c r="O1254" s="94" t="s">
        <v>1440</v>
      </c>
      <c r="P1254" s="88" t="s">
        <v>1440</v>
      </c>
      <c r="Q1254" t="s">
        <v>1440</v>
      </c>
    </row>
    <row r="1255" spans="1:17" x14ac:dyDescent="0.25">
      <c r="A1255" t="s">
        <v>1440</v>
      </c>
      <c r="B1255" t="s">
        <v>1440</v>
      </c>
      <c r="C1255" t="s">
        <v>1440</v>
      </c>
      <c r="D1255" t="s">
        <v>1440</v>
      </c>
      <c r="E1255" t="s">
        <v>1440</v>
      </c>
      <c r="F1255" t="s">
        <v>1440</v>
      </c>
      <c r="G1255" t="s">
        <v>1440</v>
      </c>
      <c r="H1255" t="s">
        <v>1440</v>
      </c>
      <c r="I1255" t="s">
        <v>1440</v>
      </c>
      <c r="J1255" t="s">
        <v>1440</v>
      </c>
      <c r="K1255" t="s">
        <v>3150</v>
      </c>
      <c r="L1255" t="s">
        <v>1440</v>
      </c>
      <c r="M1255" s="93" t="s">
        <v>1440</v>
      </c>
      <c r="N1255" t="s">
        <v>1440</v>
      </c>
      <c r="O1255" s="94" t="s">
        <v>1440</v>
      </c>
      <c r="P1255" s="88" t="s">
        <v>1440</v>
      </c>
      <c r="Q1255" t="s">
        <v>1440</v>
      </c>
    </row>
    <row r="1256" spans="1:17" x14ac:dyDescent="0.25">
      <c r="A1256" t="s">
        <v>1440</v>
      </c>
      <c r="B1256" t="s">
        <v>1440</v>
      </c>
      <c r="C1256" t="s">
        <v>1440</v>
      </c>
      <c r="D1256" t="s">
        <v>1440</v>
      </c>
      <c r="E1256" t="s">
        <v>1440</v>
      </c>
      <c r="F1256" t="s">
        <v>1440</v>
      </c>
      <c r="G1256" t="s">
        <v>1440</v>
      </c>
      <c r="H1256" t="s">
        <v>1440</v>
      </c>
      <c r="I1256" t="s">
        <v>1440</v>
      </c>
      <c r="J1256" t="s">
        <v>1440</v>
      </c>
      <c r="K1256" t="s">
        <v>3150</v>
      </c>
      <c r="L1256" t="s">
        <v>1440</v>
      </c>
      <c r="M1256" s="93" t="s">
        <v>1440</v>
      </c>
      <c r="N1256" t="s">
        <v>1440</v>
      </c>
      <c r="O1256" s="94" t="s">
        <v>1440</v>
      </c>
      <c r="P1256" s="88" t="s">
        <v>1440</v>
      </c>
      <c r="Q1256" t="s">
        <v>1440</v>
      </c>
    </row>
    <row r="1257" spans="1:17" x14ac:dyDescent="0.25">
      <c r="A1257" t="s">
        <v>1440</v>
      </c>
      <c r="B1257" t="s">
        <v>1440</v>
      </c>
      <c r="C1257" t="s">
        <v>1440</v>
      </c>
      <c r="D1257" t="s">
        <v>1440</v>
      </c>
      <c r="E1257" t="s">
        <v>1440</v>
      </c>
      <c r="F1257" t="s">
        <v>1440</v>
      </c>
      <c r="G1257" t="s">
        <v>1440</v>
      </c>
      <c r="H1257" t="s">
        <v>1440</v>
      </c>
      <c r="I1257" t="s">
        <v>1440</v>
      </c>
      <c r="J1257" t="s">
        <v>1440</v>
      </c>
      <c r="K1257" t="s">
        <v>3150</v>
      </c>
      <c r="L1257" t="s">
        <v>1440</v>
      </c>
      <c r="M1257" s="93" t="s">
        <v>1440</v>
      </c>
      <c r="N1257" t="s">
        <v>1440</v>
      </c>
      <c r="O1257" s="94" t="s">
        <v>1440</v>
      </c>
      <c r="P1257" s="88" t="s">
        <v>1440</v>
      </c>
      <c r="Q1257" t="s">
        <v>1440</v>
      </c>
    </row>
    <row r="1258" spans="1:17" x14ac:dyDescent="0.25">
      <c r="A1258" t="s">
        <v>1440</v>
      </c>
      <c r="B1258" t="s">
        <v>1440</v>
      </c>
      <c r="C1258" t="s">
        <v>1440</v>
      </c>
      <c r="D1258" t="s">
        <v>1440</v>
      </c>
      <c r="E1258" t="s">
        <v>1440</v>
      </c>
      <c r="F1258" t="s">
        <v>1440</v>
      </c>
      <c r="G1258" t="s">
        <v>1440</v>
      </c>
      <c r="H1258" t="s">
        <v>1440</v>
      </c>
      <c r="I1258" t="s">
        <v>1440</v>
      </c>
      <c r="J1258" t="s">
        <v>1440</v>
      </c>
      <c r="K1258" t="s">
        <v>3150</v>
      </c>
      <c r="L1258" t="s">
        <v>1440</v>
      </c>
      <c r="M1258" s="93" t="s">
        <v>1440</v>
      </c>
      <c r="N1258" t="s">
        <v>1440</v>
      </c>
      <c r="O1258" s="94" t="s">
        <v>1440</v>
      </c>
      <c r="P1258" s="88" t="s">
        <v>1440</v>
      </c>
      <c r="Q1258" t="s">
        <v>1440</v>
      </c>
    </row>
    <row r="1259" spans="1:17" x14ac:dyDescent="0.25">
      <c r="A1259" t="s">
        <v>1440</v>
      </c>
      <c r="B1259" t="s">
        <v>1440</v>
      </c>
      <c r="C1259" t="s">
        <v>1440</v>
      </c>
      <c r="D1259" t="s">
        <v>1440</v>
      </c>
      <c r="E1259" t="s">
        <v>1440</v>
      </c>
      <c r="F1259" t="s">
        <v>1440</v>
      </c>
      <c r="G1259" t="s">
        <v>1440</v>
      </c>
      <c r="H1259" t="s">
        <v>1440</v>
      </c>
      <c r="I1259" t="s">
        <v>1440</v>
      </c>
      <c r="J1259" t="s">
        <v>1440</v>
      </c>
      <c r="K1259" t="s">
        <v>3150</v>
      </c>
      <c r="L1259" t="s">
        <v>1440</v>
      </c>
      <c r="M1259" s="93" t="s">
        <v>1440</v>
      </c>
      <c r="N1259" t="s">
        <v>1440</v>
      </c>
      <c r="O1259" s="94" t="s">
        <v>1440</v>
      </c>
      <c r="P1259" s="88" t="s">
        <v>1440</v>
      </c>
      <c r="Q1259" t="s">
        <v>1440</v>
      </c>
    </row>
    <row r="1260" spans="1:17" x14ac:dyDescent="0.25">
      <c r="A1260" t="s">
        <v>1440</v>
      </c>
      <c r="B1260" t="s">
        <v>1440</v>
      </c>
      <c r="C1260" t="s">
        <v>1440</v>
      </c>
      <c r="D1260" t="s">
        <v>1440</v>
      </c>
      <c r="E1260" t="s">
        <v>1440</v>
      </c>
      <c r="F1260" t="s">
        <v>1440</v>
      </c>
      <c r="G1260" t="s">
        <v>1440</v>
      </c>
      <c r="H1260" t="s">
        <v>1440</v>
      </c>
      <c r="I1260" t="s">
        <v>1440</v>
      </c>
      <c r="J1260" t="s">
        <v>1440</v>
      </c>
      <c r="K1260" t="s">
        <v>3150</v>
      </c>
      <c r="L1260" t="s">
        <v>1440</v>
      </c>
      <c r="M1260" s="93" t="s">
        <v>1440</v>
      </c>
      <c r="N1260" t="s">
        <v>1440</v>
      </c>
      <c r="O1260" s="94" t="s">
        <v>1440</v>
      </c>
      <c r="P1260" s="88" t="s">
        <v>1440</v>
      </c>
      <c r="Q1260" t="s">
        <v>1440</v>
      </c>
    </row>
    <row r="1261" spans="1:17" x14ac:dyDescent="0.25">
      <c r="A1261" t="s">
        <v>1440</v>
      </c>
      <c r="B1261" t="s">
        <v>1440</v>
      </c>
      <c r="C1261" t="s">
        <v>1440</v>
      </c>
      <c r="D1261" t="s">
        <v>1440</v>
      </c>
      <c r="E1261" t="s">
        <v>1440</v>
      </c>
      <c r="F1261" t="s">
        <v>1440</v>
      </c>
      <c r="G1261" t="s">
        <v>1440</v>
      </c>
      <c r="H1261" t="s">
        <v>1440</v>
      </c>
      <c r="I1261" t="s">
        <v>1440</v>
      </c>
      <c r="J1261" t="s">
        <v>1440</v>
      </c>
      <c r="K1261" t="s">
        <v>3150</v>
      </c>
      <c r="L1261" t="s">
        <v>1440</v>
      </c>
      <c r="M1261" s="93" t="s">
        <v>1440</v>
      </c>
      <c r="N1261" t="s">
        <v>1440</v>
      </c>
      <c r="O1261" s="94" t="s">
        <v>1440</v>
      </c>
      <c r="P1261" s="88" t="s">
        <v>1440</v>
      </c>
      <c r="Q1261" t="s">
        <v>1440</v>
      </c>
    </row>
    <row r="1262" spans="1:17" x14ac:dyDescent="0.25">
      <c r="A1262" t="s">
        <v>1440</v>
      </c>
      <c r="B1262" t="s">
        <v>1440</v>
      </c>
      <c r="C1262" t="s">
        <v>1440</v>
      </c>
      <c r="D1262" t="s">
        <v>1440</v>
      </c>
      <c r="E1262" t="s">
        <v>1440</v>
      </c>
      <c r="F1262" t="s">
        <v>1440</v>
      </c>
      <c r="G1262" t="s">
        <v>1440</v>
      </c>
      <c r="H1262" t="s">
        <v>1440</v>
      </c>
      <c r="I1262" t="s">
        <v>1440</v>
      </c>
      <c r="J1262" t="s">
        <v>1440</v>
      </c>
      <c r="K1262" t="s">
        <v>3150</v>
      </c>
      <c r="L1262" t="s">
        <v>1440</v>
      </c>
      <c r="M1262" s="93" t="s">
        <v>1440</v>
      </c>
      <c r="N1262" t="s">
        <v>1440</v>
      </c>
      <c r="O1262" s="94" t="s">
        <v>1440</v>
      </c>
      <c r="P1262" s="88" t="s">
        <v>1440</v>
      </c>
      <c r="Q1262" t="s">
        <v>1440</v>
      </c>
    </row>
    <row r="1263" spans="1:17" x14ac:dyDescent="0.25">
      <c r="A1263" t="s">
        <v>1440</v>
      </c>
      <c r="B1263" t="s">
        <v>1440</v>
      </c>
      <c r="C1263" t="s">
        <v>1440</v>
      </c>
      <c r="D1263" t="s">
        <v>1440</v>
      </c>
      <c r="E1263" t="s">
        <v>1440</v>
      </c>
      <c r="F1263" t="s">
        <v>1440</v>
      </c>
      <c r="G1263" t="s">
        <v>1440</v>
      </c>
      <c r="H1263" t="s">
        <v>1440</v>
      </c>
      <c r="I1263" t="s">
        <v>1440</v>
      </c>
      <c r="J1263" t="s">
        <v>1440</v>
      </c>
      <c r="K1263" t="s">
        <v>3150</v>
      </c>
      <c r="L1263" t="s">
        <v>1440</v>
      </c>
      <c r="M1263" s="93" t="s">
        <v>1440</v>
      </c>
      <c r="N1263" t="s">
        <v>1440</v>
      </c>
      <c r="O1263" s="94" t="s">
        <v>1440</v>
      </c>
      <c r="P1263" s="88" t="s">
        <v>1440</v>
      </c>
      <c r="Q1263" t="s">
        <v>1440</v>
      </c>
    </row>
    <row r="1264" spans="1:17" x14ac:dyDescent="0.25">
      <c r="A1264" t="s">
        <v>1440</v>
      </c>
      <c r="B1264" t="s">
        <v>1440</v>
      </c>
      <c r="C1264" t="s">
        <v>1440</v>
      </c>
      <c r="D1264" t="s">
        <v>1440</v>
      </c>
      <c r="E1264" t="s">
        <v>1440</v>
      </c>
      <c r="F1264" t="s">
        <v>1440</v>
      </c>
      <c r="G1264" t="s">
        <v>1440</v>
      </c>
      <c r="H1264" t="s">
        <v>1440</v>
      </c>
      <c r="I1264" t="s">
        <v>1440</v>
      </c>
      <c r="J1264" t="s">
        <v>1440</v>
      </c>
      <c r="K1264" t="s">
        <v>3150</v>
      </c>
      <c r="L1264" t="s">
        <v>1440</v>
      </c>
      <c r="M1264" s="93" t="s">
        <v>1440</v>
      </c>
      <c r="N1264" t="s">
        <v>1440</v>
      </c>
      <c r="O1264" s="94" t="s">
        <v>1440</v>
      </c>
      <c r="P1264" s="88" t="s">
        <v>1440</v>
      </c>
      <c r="Q1264" t="s">
        <v>1440</v>
      </c>
    </row>
    <row r="1265" spans="1:17" x14ac:dyDescent="0.25">
      <c r="A1265" t="s">
        <v>1440</v>
      </c>
      <c r="B1265" t="s">
        <v>1440</v>
      </c>
      <c r="C1265" t="s">
        <v>1440</v>
      </c>
      <c r="D1265" t="s">
        <v>1440</v>
      </c>
      <c r="E1265" t="s">
        <v>1440</v>
      </c>
      <c r="F1265" t="s">
        <v>1440</v>
      </c>
      <c r="G1265" t="s">
        <v>1440</v>
      </c>
      <c r="H1265" t="s">
        <v>1440</v>
      </c>
      <c r="I1265" t="s">
        <v>1440</v>
      </c>
      <c r="J1265" t="s">
        <v>1440</v>
      </c>
      <c r="K1265" t="s">
        <v>3150</v>
      </c>
      <c r="L1265" t="s">
        <v>1440</v>
      </c>
      <c r="M1265" s="93" t="s">
        <v>1440</v>
      </c>
      <c r="N1265" t="s">
        <v>1440</v>
      </c>
      <c r="O1265" s="94" t="s">
        <v>1440</v>
      </c>
      <c r="P1265" s="88" t="s">
        <v>1440</v>
      </c>
      <c r="Q1265" t="s">
        <v>1440</v>
      </c>
    </row>
    <row r="1266" spans="1:17" x14ac:dyDescent="0.25">
      <c r="A1266" t="s">
        <v>1440</v>
      </c>
      <c r="B1266" t="s">
        <v>1440</v>
      </c>
      <c r="C1266" t="s">
        <v>1440</v>
      </c>
      <c r="D1266" t="s">
        <v>1440</v>
      </c>
      <c r="E1266" t="s">
        <v>1440</v>
      </c>
      <c r="F1266" t="s">
        <v>1440</v>
      </c>
      <c r="G1266" t="s">
        <v>1440</v>
      </c>
      <c r="H1266" t="s">
        <v>1440</v>
      </c>
      <c r="I1266" t="s">
        <v>1440</v>
      </c>
      <c r="J1266" t="s">
        <v>1440</v>
      </c>
      <c r="K1266" t="s">
        <v>3150</v>
      </c>
      <c r="L1266" t="s">
        <v>1440</v>
      </c>
      <c r="M1266" s="93" t="s">
        <v>1440</v>
      </c>
      <c r="N1266" t="s">
        <v>1440</v>
      </c>
      <c r="O1266" s="94" t="s">
        <v>1440</v>
      </c>
      <c r="P1266" s="88" t="s">
        <v>1440</v>
      </c>
      <c r="Q1266" t="s">
        <v>1440</v>
      </c>
    </row>
    <row r="1267" spans="1:17" x14ac:dyDescent="0.25">
      <c r="A1267" t="s">
        <v>1440</v>
      </c>
      <c r="B1267" t="s">
        <v>1440</v>
      </c>
      <c r="C1267" t="s">
        <v>1440</v>
      </c>
      <c r="D1267" t="s">
        <v>1440</v>
      </c>
      <c r="E1267" t="s">
        <v>1440</v>
      </c>
      <c r="F1267" t="s">
        <v>1440</v>
      </c>
      <c r="G1267" t="s">
        <v>1440</v>
      </c>
      <c r="H1267" t="s">
        <v>1440</v>
      </c>
      <c r="I1267" t="s">
        <v>1440</v>
      </c>
      <c r="J1267" t="s">
        <v>1440</v>
      </c>
      <c r="K1267" t="s">
        <v>3150</v>
      </c>
      <c r="L1267" t="s">
        <v>1440</v>
      </c>
      <c r="M1267" s="93" t="s">
        <v>1440</v>
      </c>
      <c r="N1267" t="s">
        <v>1440</v>
      </c>
      <c r="O1267" s="94" t="s">
        <v>1440</v>
      </c>
      <c r="P1267" s="88" t="s">
        <v>1440</v>
      </c>
      <c r="Q1267" t="s">
        <v>1440</v>
      </c>
    </row>
    <row r="1268" spans="1:17" x14ac:dyDescent="0.25">
      <c r="A1268" t="s">
        <v>1440</v>
      </c>
      <c r="B1268" t="s">
        <v>1440</v>
      </c>
      <c r="C1268" t="s">
        <v>1440</v>
      </c>
      <c r="D1268" t="s">
        <v>1440</v>
      </c>
      <c r="E1268" t="s">
        <v>1440</v>
      </c>
      <c r="F1268" t="s">
        <v>1440</v>
      </c>
      <c r="G1268" t="s">
        <v>1440</v>
      </c>
      <c r="H1268" t="s">
        <v>1440</v>
      </c>
      <c r="I1268" t="s">
        <v>1440</v>
      </c>
      <c r="J1268" t="s">
        <v>1440</v>
      </c>
      <c r="K1268" t="s">
        <v>3150</v>
      </c>
      <c r="L1268" t="s">
        <v>1440</v>
      </c>
      <c r="M1268" s="93" t="s">
        <v>1440</v>
      </c>
      <c r="N1268" t="s">
        <v>1440</v>
      </c>
      <c r="O1268" s="94" t="s">
        <v>1440</v>
      </c>
      <c r="P1268" s="88" t="s">
        <v>1440</v>
      </c>
      <c r="Q1268" t="s">
        <v>1440</v>
      </c>
    </row>
    <row r="1269" spans="1:17" x14ac:dyDescent="0.25">
      <c r="A1269" t="s">
        <v>1440</v>
      </c>
      <c r="B1269" t="s">
        <v>1440</v>
      </c>
      <c r="C1269" t="s">
        <v>1440</v>
      </c>
      <c r="D1269" t="s">
        <v>1440</v>
      </c>
      <c r="E1269" t="s">
        <v>1440</v>
      </c>
      <c r="F1269" t="s">
        <v>1440</v>
      </c>
      <c r="G1269" t="s">
        <v>1440</v>
      </c>
      <c r="H1269" t="s">
        <v>1440</v>
      </c>
      <c r="I1269" t="s">
        <v>1440</v>
      </c>
      <c r="J1269" t="s">
        <v>1440</v>
      </c>
      <c r="K1269" t="s">
        <v>3150</v>
      </c>
      <c r="L1269" t="s">
        <v>1440</v>
      </c>
      <c r="M1269" s="93" t="s">
        <v>1440</v>
      </c>
      <c r="N1269" t="s">
        <v>1440</v>
      </c>
      <c r="O1269" s="94" t="s">
        <v>1440</v>
      </c>
      <c r="P1269" s="88" t="s">
        <v>1440</v>
      </c>
      <c r="Q1269" t="s">
        <v>1440</v>
      </c>
    </row>
    <row r="1270" spans="1:17" x14ac:dyDescent="0.25">
      <c r="A1270" t="s">
        <v>1440</v>
      </c>
      <c r="B1270" t="s">
        <v>1440</v>
      </c>
      <c r="C1270" t="s">
        <v>1440</v>
      </c>
      <c r="D1270" t="s">
        <v>1440</v>
      </c>
      <c r="E1270" t="s">
        <v>1440</v>
      </c>
      <c r="F1270" t="s">
        <v>1440</v>
      </c>
      <c r="G1270" t="s">
        <v>1440</v>
      </c>
      <c r="H1270" t="s">
        <v>1440</v>
      </c>
      <c r="I1270" t="s">
        <v>1440</v>
      </c>
      <c r="J1270" t="s">
        <v>1440</v>
      </c>
      <c r="K1270" t="s">
        <v>3150</v>
      </c>
      <c r="L1270" t="s">
        <v>1440</v>
      </c>
      <c r="M1270" s="93" t="s">
        <v>1440</v>
      </c>
      <c r="N1270" t="s">
        <v>1440</v>
      </c>
      <c r="O1270" s="94" t="s">
        <v>1440</v>
      </c>
      <c r="P1270" s="88" t="s">
        <v>1440</v>
      </c>
      <c r="Q1270" t="s">
        <v>1440</v>
      </c>
    </row>
    <row r="1271" spans="1:17" x14ac:dyDescent="0.25">
      <c r="A1271" t="s">
        <v>1440</v>
      </c>
      <c r="B1271" t="s">
        <v>1440</v>
      </c>
      <c r="C1271" t="s">
        <v>1440</v>
      </c>
      <c r="D1271" t="s">
        <v>1440</v>
      </c>
      <c r="E1271" t="s">
        <v>1440</v>
      </c>
      <c r="F1271" t="s">
        <v>1440</v>
      </c>
      <c r="G1271" t="s">
        <v>1440</v>
      </c>
      <c r="H1271" t="s">
        <v>1440</v>
      </c>
      <c r="I1271" t="s">
        <v>1440</v>
      </c>
      <c r="J1271" t="s">
        <v>1440</v>
      </c>
      <c r="K1271" t="s">
        <v>3150</v>
      </c>
      <c r="L1271" t="s">
        <v>1440</v>
      </c>
      <c r="M1271" s="93" t="s">
        <v>1440</v>
      </c>
      <c r="N1271" t="s">
        <v>1440</v>
      </c>
      <c r="O1271" s="94" t="s">
        <v>1440</v>
      </c>
      <c r="P1271" s="88" t="s">
        <v>1440</v>
      </c>
      <c r="Q1271" t="s">
        <v>1440</v>
      </c>
    </row>
    <row r="1272" spans="1:17" x14ac:dyDescent="0.25">
      <c r="A1272" t="s">
        <v>1440</v>
      </c>
      <c r="B1272" t="s">
        <v>1440</v>
      </c>
      <c r="C1272" t="s">
        <v>1440</v>
      </c>
      <c r="D1272" t="s">
        <v>1440</v>
      </c>
      <c r="E1272" t="s">
        <v>1440</v>
      </c>
      <c r="F1272" t="s">
        <v>1440</v>
      </c>
      <c r="G1272" t="s">
        <v>1440</v>
      </c>
      <c r="H1272" t="s">
        <v>1440</v>
      </c>
      <c r="I1272" t="s">
        <v>1440</v>
      </c>
      <c r="J1272" t="s">
        <v>1440</v>
      </c>
      <c r="K1272" t="s">
        <v>3150</v>
      </c>
      <c r="L1272" t="s">
        <v>1440</v>
      </c>
      <c r="M1272" s="93" t="s">
        <v>1440</v>
      </c>
      <c r="N1272" t="s">
        <v>1440</v>
      </c>
      <c r="O1272" s="94" t="s">
        <v>1440</v>
      </c>
      <c r="P1272" s="88" t="s">
        <v>1440</v>
      </c>
      <c r="Q1272" t="s">
        <v>1440</v>
      </c>
    </row>
    <row r="1273" spans="1:17" x14ac:dyDescent="0.25">
      <c r="A1273" t="s">
        <v>1440</v>
      </c>
      <c r="B1273" t="s">
        <v>1440</v>
      </c>
      <c r="C1273" t="s">
        <v>1440</v>
      </c>
      <c r="D1273" t="s">
        <v>1440</v>
      </c>
      <c r="E1273" t="s">
        <v>1440</v>
      </c>
      <c r="F1273" t="s">
        <v>1440</v>
      </c>
      <c r="G1273" t="s">
        <v>1440</v>
      </c>
      <c r="H1273" t="s">
        <v>1440</v>
      </c>
      <c r="I1273" t="s">
        <v>1440</v>
      </c>
      <c r="J1273" t="s">
        <v>1440</v>
      </c>
      <c r="K1273" t="s">
        <v>3150</v>
      </c>
      <c r="L1273" t="s">
        <v>1440</v>
      </c>
      <c r="M1273" s="93" t="s">
        <v>1440</v>
      </c>
      <c r="N1273" t="s">
        <v>1440</v>
      </c>
      <c r="O1273" s="94" t="s">
        <v>1440</v>
      </c>
      <c r="P1273" s="88" t="s">
        <v>1440</v>
      </c>
      <c r="Q1273" t="s">
        <v>1440</v>
      </c>
    </row>
    <row r="1274" spans="1:17" x14ac:dyDescent="0.25">
      <c r="A1274" t="s">
        <v>1440</v>
      </c>
      <c r="B1274" t="s">
        <v>1440</v>
      </c>
      <c r="C1274" t="s">
        <v>1440</v>
      </c>
      <c r="D1274" t="s">
        <v>1440</v>
      </c>
      <c r="E1274" t="s">
        <v>1440</v>
      </c>
      <c r="F1274" t="s">
        <v>1440</v>
      </c>
      <c r="G1274" t="s">
        <v>1440</v>
      </c>
      <c r="H1274" t="s">
        <v>1440</v>
      </c>
      <c r="I1274" t="s">
        <v>1440</v>
      </c>
      <c r="J1274" t="s">
        <v>1440</v>
      </c>
      <c r="K1274" t="s">
        <v>3150</v>
      </c>
      <c r="L1274" t="s">
        <v>1440</v>
      </c>
      <c r="M1274" s="93" t="s">
        <v>1440</v>
      </c>
      <c r="N1274" t="s">
        <v>1440</v>
      </c>
      <c r="O1274" s="94" t="s">
        <v>1440</v>
      </c>
      <c r="P1274" s="88" t="s">
        <v>1440</v>
      </c>
      <c r="Q1274" t="s">
        <v>1440</v>
      </c>
    </row>
    <row r="1275" spans="1:17" x14ac:dyDescent="0.25">
      <c r="A1275" t="s">
        <v>1440</v>
      </c>
      <c r="B1275" t="s">
        <v>1440</v>
      </c>
      <c r="C1275" t="s">
        <v>1440</v>
      </c>
      <c r="D1275" t="s">
        <v>1440</v>
      </c>
      <c r="E1275" t="s">
        <v>1440</v>
      </c>
      <c r="F1275" t="s">
        <v>1440</v>
      </c>
      <c r="G1275" t="s">
        <v>1440</v>
      </c>
      <c r="H1275" t="s">
        <v>1440</v>
      </c>
      <c r="I1275" t="s">
        <v>1440</v>
      </c>
      <c r="J1275" t="s">
        <v>1440</v>
      </c>
      <c r="K1275" t="s">
        <v>3150</v>
      </c>
      <c r="L1275" t="s">
        <v>1440</v>
      </c>
      <c r="M1275" s="93" t="s">
        <v>1440</v>
      </c>
      <c r="N1275" t="s">
        <v>1440</v>
      </c>
      <c r="O1275" s="94" t="s">
        <v>1440</v>
      </c>
      <c r="P1275" s="88" t="s">
        <v>1440</v>
      </c>
      <c r="Q1275" t="s">
        <v>1440</v>
      </c>
    </row>
    <row r="1276" spans="1:17" x14ac:dyDescent="0.25">
      <c r="A1276" t="s">
        <v>1440</v>
      </c>
      <c r="B1276" t="s">
        <v>1440</v>
      </c>
      <c r="C1276" t="s">
        <v>1440</v>
      </c>
      <c r="D1276" t="s">
        <v>1440</v>
      </c>
      <c r="E1276" t="s">
        <v>1440</v>
      </c>
      <c r="F1276" t="s">
        <v>1440</v>
      </c>
      <c r="G1276" t="s">
        <v>1440</v>
      </c>
      <c r="H1276" t="s">
        <v>1440</v>
      </c>
      <c r="I1276" t="s">
        <v>1440</v>
      </c>
      <c r="J1276" t="s">
        <v>1440</v>
      </c>
      <c r="K1276" t="s">
        <v>3150</v>
      </c>
      <c r="L1276" t="s">
        <v>1440</v>
      </c>
      <c r="M1276" s="93" t="s">
        <v>1440</v>
      </c>
      <c r="N1276" t="s">
        <v>1440</v>
      </c>
      <c r="O1276" s="94" t="s">
        <v>1440</v>
      </c>
      <c r="P1276" s="88" t="s">
        <v>1440</v>
      </c>
      <c r="Q1276" t="s">
        <v>1440</v>
      </c>
    </row>
    <row r="1277" spans="1:17" x14ac:dyDescent="0.25">
      <c r="A1277" t="s">
        <v>1440</v>
      </c>
      <c r="B1277" t="s">
        <v>1440</v>
      </c>
      <c r="C1277" t="s">
        <v>1440</v>
      </c>
      <c r="D1277" t="s">
        <v>1440</v>
      </c>
      <c r="E1277" t="s">
        <v>1440</v>
      </c>
      <c r="F1277" t="s">
        <v>1440</v>
      </c>
      <c r="G1277" t="s">
        <v>1440</v>
      </c>
      <c r="H1277" t="s">
        <v>1440</v>
      </c>
      <c r="I1277" t="s">
        <v>1440</v>
      </c>
      <c r="J1277" t="s">
        <v>1440</v>
      </c>
      <c r="K1277" t="s">
        <v>3150</v>
      </c>
      <c r="L1277" t="s">
        <v>1440</v>
      </c>
      <c r="M1277" s="93" t="s">
        <v>1440</v>
      </c>
      <c r="N1277" t="s">
        <v>1440</v>
      </c>
      <c r="O1277" s="94" t="s">
        <v>1440</v>
      </c>
      <c r="P1277" s="88" t="s">
        <v>1440</v>
      </c>
      <c r="Q1277" t="s">
        <v>1440</v>
      </c>
    </row>
    <row r="1278" spans="1:17" x14ac:dyDescent="0.25">
      <c r="A1278" t="s">
        <v>1440</v>
      </c>
      <c r="B1278" t="s">
        <v>1440</v>
      </c>
      <c r="C1278" t="s">
        <v>1440</v>
      </c>
      <c r="D1278" t="s">
        <v>1440</v>
      </c>
      <c r="E1278" t="s">
        <v>1440</v>
      </c>
      <c r="F1278" t="s">
        <v>1440</v>
      </c>
      <c r="G1278" t="s">
        <v>1440</v>
      </c>
      <c r="H1278" t="s">
        <v>1440</v>
      </c>
      <c r="I1278" t="s">
        <v>1440</v>
      </c>
      <c r="J1278" t="s">
        <v>1440</v>
      </c>
      <c r="K1278" t="s">
        <v>3150</v>
      </c>
      <c r="L1278" t="s">
        <v>1440</v>
      </c>
      <c r="M1278" s="93" t="s">
        <v>1440</v>
      </c>
      <c r="N1278" t="s">
        <v>1440</v>
      </c>
      <c r="O1278" s="94" t="s">
        <v>1440</v>
      </c>
      <c r="P1278" s="88" t="s">
        <v>1440</v>
      </c>
      <c r="Q1278" t="s">
        <v>1440</v>
      </c>
    </row>
    <row r="1279" spans="1:17" x14ac:dyDescent="0.25">
      <c r="A1279" t="s">
        <v>1440</v>
      </c>
      <c r="B1279" t="s">
        <v>1440</v>
      </c>
      <c r="C1279" t="s">
        <v>1440</v>
      </c>
      <c r="D1279" t="s">
        <v>1440</v>
      </c>
      <c r="E1279" t="s">
        <v>1440</v>
      </c>
      <c r="F1279" t="s">
        <v>1440</v>
      </c>
      <c r="G1279" t="s">
        <v>1440</v>
      </c>
      <c r="H1279" t="s">
        <v>1440</v>
      </c>
      <c r="I1279" t="s">
        <v>1440</v>
      </c>
      <c r="J1279" t="s">
        <v>1440</v>
      </c>
      <c r="K1279" t="s">
        <v>3150</v>
      </c>
      <c r="L1279" t="s">
        <v>1440</v>
      </c>
      <c r="M1279" s="93" t="s">
        <v>1440</v>
      </c>
      <c r="N1279" t="s">
        <v>1440</v>
      </c>
      <c r="O1279" s="94" t="s">
        <v>1440</v>
      </c>
      <c r="P1279" s="88" t="s">
        <v>1440</v>
      </c>
      <c r="Q1279" t="s">
        <v>1440</v>
      </c>
    </row>
    <row r="1280" spans="1:17" x14ac:dyDescent="0.25">
      <c r="A1280" t="s">
        <v>1440</v>
      </c>
      <c r="B1280" t="s">
        <v>1440</v>
      </c>
      <c r="C1280" t="s">
        <v>1440</v>
      </c>
      <c r="D1280" t="s">
        <v>1440</v>
      </c>
      <c r="E1280" t="s">
        <v>1440</v>
      </c>
      <c r="F1280" t="s">
        <v>1440</v>
      </c>
      <c r="G1280" t="s">
        <v>1440</v>
      </c>
      <c r="H1280" t="s">
        <v>1440</v>
      </c>
      <c r="I1280" t="s">
        <v>1440</v>
      </c>
      <c r="J1280" t="s">
        <v>1440</v>
      </c>
      <c r="K1280" t="s">
        <v>3150</v>
      </c>
      <c r="L1280" t="s">
        <v>1440</v>
      </c>
      <c r="M1280" s="93" t="s">
        <v>1440</v>
      </c>
      <c r="N1280" t="s">
        <v>1440</v>
      </c>
      <c r="O1280" s="94" t="s">
        <v>1440</v>
      </c>
      <c r="P1280" s="88" t="s">
        <v>1440</v>
      </c>
      <c r="Q1280" t="s">
        <v>1440</v>
      </c>
    </row>
    <row r="1281" spans="1:17" x14ac:dyDescent="0.25">
      <c r="A1281" t="s">
        <v>1440</v>
      </c>
      <c r="B1281" t="s">
        <v>1440</v>
      </c>
      <c r="C1281" t="s">
        <v>1440</v>
      </c>
      <c r="D1281" t="s">
        <v>1440</v>
      </c>
      <c r="E1281" t="s">
        <v>1440</v>
      </c>
      <c r="F1281" t="s">
        <v>1440</v>
      </c>
      <c r="G1281" t="s">
        <v>1440</v>
      </c>
      <c r="H1281" t="s">
        <v>1440</v>
      </c>
      <c r="I1281" t="s">
        <v>1440</v>
      </c>
      <c r="J1281" t="s">
        <v>1440</v>
      </c>
      <c r="K1281" t="s">
        <v>3150</v>
      </c>
      <c r="L1281" t="s">
        <v>1440</v>
      </c>
      <c r="M1281" s="93" t="s">
        <v>1440</v>
      </c>
      <c r="N1281" t="s">
        <v>1440</v>
      </c>
      <c r="O1281" s="94" t="s">
        <v>1440</v>
      </c>
      <c r="P1281" s="88" t="s">
        <v>1440</v>
      </c>
      <c r="Q1281" t="s">
        <v>1440</v>
      </c>
    </row>
    <row r="1282" spans="1:17" x14ac:dyDescent="0.25">
      <c r="A1282" t="s">
        <v>1440</v>
      </c>
      <c r="B1282" t="s">
        <v>1440</v>
      </c>
      <c r="C1282" t="s">
        <v>1440</v>
      </c>
      <c r="D1282" t="s">
        <v>1440</v>
      </c>
      <c r="E1282" t="s">
        <v>1440</v>
      </c>
      <c r="F1282" t="s">
        <v>1440</v>
      </c>
      <c r="G1282" t="s">
        <v>1440</v>
      </c>
      <c r="H1282" t="s">
        <v>1440</v>
      </c>
      <c r="I1282" t="s">
        <v>1440</v>
      </c>
      <c r="J1282" t="s">
        <v>1440</v>
      </c>
      <c r="K1282" t="s">
        <v>3150</v>
      </c>
      <c r="L1282" t="s">
        <v>1440</v>
      </c>
      <c r="M1282" s="93" t="s">
        <v>1440</v>
      </c>
      <c r="N1282" t="s">
        <v>1440</v>
      </c>
      <c r="O1282" s="94" t="s">
        <v>1440</v>
      </c>
      <c r="P1282" s="88" t="s">
        <v>1440</v>
      </c>
      <c r="Q1282" t="s">
        <v>1440</v>
      </c>
    </row>
    <row r="1283" spans="1:17" x14ac:dyDescent="0.25">
      <c r="A1283" t="s">
        <v>1440</v>
      </c>
      <c r="B1283" t="s">
        <v>1440</v>
      </c>
      <c r="C1283" t="s">
        <v>1440</v>
      </c>
      <c r="D1283" t="s">
        <v>1440</v>
      </c>
      <c r="E1283" t="s">
        <v>1440</v>
      </c>
      <c r="F1283" t="s">
        <v>1440</v>
      </c>
      <c r="G1283" t="s">
        <v>1440</v>
      </c>
      <c r="H1283" t="s">
        <v>1440</v>
      </c>
      <c r="I1283" t="s">
        <v>1440</v>
      </c>
      <c r="J1283" t="s">
        <v>1440</v>
      </c>
      <c r="K1283" t="s">
        <v>3150</v>
      </c>
      <c r="L1283" t="s">
        <v>1440</v>
      </c>
      <c r="M1283" s="93" t="s">
        <v>1440</v>
      </c>
      <c r="N1283" t="s">
        <v>1440</v>
      </c>
      <c r="O1283" s="94" t="s">
        <v>1440</v>
      </c>
      <c r="P1283" s="88" t="s">
        <v>1440</v>
      </c>
      <c r="Q1283" t="s">
        <v>1440</v>
      </c>
    </row>
    <row r="1284" spans="1:17" x14ac:dyDescent="0.25">
      <c r="A1284" t="s">
        <v>1440</v>
      </c>
      <c r="B1284" t="s">
        <v>1440</v>
      </c>
      <c r="C1284" t="s">
        <v>1440</v>
      </c>
      <c r="D1284" t="s">
        <v>1440</v>
      </c>
      <c r="E1284" t="s">
        <v>1440</v>
      </c>
      <c r="F1284" t="s">
        <v>1440</v>
      </c>
      <c r="G1284" t="s">
        <v>1440</v>
      </c>
      <c r="H1284" t="s">
        <v>1440</v>
      </c>
      <c r="I1284" t="s">
        <v>1440</v>
      </c>
      <c r="J1284" t="s">
        <v>1440</v>
      </c>
      <c r="K1284" t="s">
        <v>3150</v>
      </c>
      <c r="L1284" t="s">
        <v>1440</v>
      </c>
      <c r="M1284" s="93" t="s">
        <v>1440</v>
      </c>
      <c r="N1284" t="s">
        <v>1440</v>
      </c>
      <c r="O1284" s="94" t="s">
        <v>1440</v>
      </c>
      <c r="P1284" s="88" t="s">
        <v>1440</v>
      </c>
      <c r="Q1284" t="s">
        <v>1440</v>
      </c>
    </row>
    <row r="1285" spans="1:17" x14ac:dyDescent="0.25">
      <c r="A1285" t="s">
        <v>1440</v>
      </c>
      <c r="B1285" t="s">
        <v>1440</v>
      </c>
      <c r="C1285" t="s">
        <v>1440</v>
      </c>
      <c r="D1285" t="s">
        <v>1440</v>
      </c>
      <c r="E1285" t="s">
        <v>1440</v>
      </c>
      <c r="F1285" t="s">
        <v>1440</v>
      </c>
      <c r="G1285" t="s">
        <v>1440</v>
      </c>
      <c r="H1285" t="s">
        <v>1440</v>
      </c>
      <c r="I1285" t="s">
        <v>1440</v>
      </c>
      <c r="J1285" t="s">
        <v>1440</v>
      </c>
      <c r="K1285" t="s">
        <v>3150</v>
      </c>
      <c r="L1285" t="s">
        <v>1440</v>
      </c>
      <c r="M1285" s="93" t="s">
        <v>1440</v>
      </c>
      <c r="N1285" t="s">
        <v>1440</v>
      </c>
      <c r="O1285" s="94" t="s">
        <v>1440</v>
      </c>
      <c r="P1285" s="88" t="s">
        <v>1440</v>
      </c>
      <c r="Q1285" t="s">
        <v>1440</v>
      </c>
    </row>
    <row r="1286" spans="1:17" x14ac:dyDescent="0.25">
      <c r="A1286" t="s">
        <v>1440</v>
      </c>
      <c r="B1286" t="s">
        <v>1440</v>
      </c>
      <c r="C1286" t="s">
        <v>1440</v>
      </c>
      <c r="D1286" t="s">
        <v>1440</v>
      </c>
      <c r="E1286" t="s">
        <v>1440</v>
      </c>
      <c r="F1286" t="s">
        <v>1440</v>
      </c>
      <c r="G1286" t="s">
        <v>1440</v>
      </c>
      <c r="H1286" t="s">
        <v>1440</v>
      </c>
      <c r="I1286" t="s">
        <v>1440</v>
      </c>
      <c r="J1286" t="s">
        <v>1440</v>
      </c>
      <c r="K1286" t="s">
        <v>3150</v>
      </c>
      <c r="L1286" t="s">
        <v>1440</v>
      </c>
      <c r="M1286" s="93" t="s">
        <v>1440</v>
      </c>
      <c r="N1286" t="s">
        <v>1440</v>
      </c>
      <c r="O1286" s="94" t="s">
        <v>1440</v>
      </c>
      <c r="P1286" s="88" t="s">
        <v>1440</v>
      </c>
      <c r="Q1286" t="s">
        <v>1440</v>
      </c>
    </row>
    <row r="1287" spans="1:17" x14ac:dyDescent="0.25">
      <c r="A1287" t="s">
        <v>1440</v>
      </c>
      <c r="B1287" t="s">
        <v>1440</v>
      </c>
      <c r="C1287" t="s">
        <v>1440</v>
      </c>
      <c r="D1287" t="s">
        <v>1440</v>
      </c>
      <c r="E1287" t="s">
        <v>1440</v>
      </c>
      <c r="F1287" t="s">
        <v>1440</v>
      </c>
      <c r="G1287" t="s">
        <v>1440</v>
      </c>
      <c r="H1287" t="s">
        <v>1440</v>
      </c>
      <c r="I1287" t="s">
        <v>1440</v>
      </c>
      <c r="J1287" t="s">
        <v>1440</v>
      </c>
      <c r="K1287" t="s">
        <v>3150</v>
      </c>
      <c r="L1287" t="s">
        <v>1440</v>
      </c>
      <c r="M1287" s="93" t="s">
        <v>1440</v>
      </c>
      <c r="N1287" t="s">
        <v>1440</v>
      </c>
      <c r="O1287" s="94" t="s">
        <v>1440</v>
      </c>
      <c r="P1287" s="88" t="s">
        <v>1440</v>
      </c>
      <c r="Q1287" t="s">
        <v>1440</v>
      </c>
    </row>
    <row r="1288" spans="1:17" x14ac:dyDescent="0.25">
      <c r="A1288" t="s">
        <v>1440</v>
      </c>
      <c r="B1288" t="s">
        <v>1440</v>
      </c>
      <c r="C1288" t="s">
        <v>1440</v>
      </c>
      <c r="D1288" t="s">
        <v>1440</v>
      </c>
      <c r="E1288" t="s">
        <v>1440</v>
      </c>
      <c r="F1288" t="s">
        <v>1440</v>
      </c>
      <c r="G1288" t="s">
        <v>1440</v>
      </c>
      <c r="H1288" t="s">
        <v>1440</v>
      </c>
      <c r="I1288" t="s">
        <v>1440</v>
      </c>
      <c r="J1288" t="s">
        <v>1440</v>
      </c>
      <c r="K1288" t="s">
        <v>3150</v>
      </c>
      <c r="L1288" t="s">
        <v>1440</v>
      </c>
      <c r="M1288" s="93" t="s">
        <v>1440</v>
      </c>
      <c r="N1288" t="s">
        <v>1440</v>
      </c>
      <c r="O1288" s="94" t="s">
        <v>1440</v>
      </c>
      <c r="P1288" s="88" t="s">
        <v>1440</v>
      </c>
      <c r="Q1288" t="s">
        <v>1440</v>
      </c>
    </row>
    <row r="1289" spans="1:17" x14ac:dyDescent="0.25">
      <c r="A1289" t="s">
        <v>1440</v>
      </c>
      <c r="B1289" t="s">
        <v>1440</v>
      </c>
      <c r="C1289" t="s">
        <v>1440</v>
      </c>
      <c r="D1289" t="s">
        <v>1440</v>
      </c>
      <c r="E1289" t="s">
        <v>1440</v>
      </c>
      <c r="F1289" t="s">
        <v>1440</v>
      </c>
      <c r="G1289" t="s">
        <v>1440</v>
      </c>
      <c r="H1289" t="s">
        <v>1440</v>
      </c>
      <c r="I1289" t="s">
        <v>1440</v>
      </c>
      <c r="J1289" t="s">
        <v>1440</v>
      </c>
      <c r="K1289" t="s">
        <v>3150</v>
      </c>
      <c r="L1289" t="s">
        <v>1440</v>
      </c>
      <c r="M1289" s="93" t="s">
        <v>1440</v>
      </c>
      <c r="N1289" t="s">
        <v>1440</v>
      </c>
      <c r="O1289" s="94" t="s">
        <v>1440</v>
      </c>
      <c r="P1289" s="88" t="s">
        <v>1440</v>
      </c>
      <c r="Q1289" t="s">
        <v>1440</v>
      </c>
    </row>
    <row r="1290" spans="1:17" x14ac:dyDescent="0.25">
      <c r="A1290" t="s">
        <v>1440</v>
      </c>
      <c r="B1290" t="s">
        <v>1440</v>
      </c>
      <c r="C1290" t="s">
        <v>1440</v>
      </c>
      <c r="D1290" t="s">
        <v>1440</v>
      </c>
      <c r="E1290" t="s">
        <v>1440</v>
      </c>
      <c r="F1290" t="s">
        <v>1440</v>
      </c>
      <c r="G1290" t="s">
        <v>1440</v>
      </c>
      <c r="H1290" t="s">
        <v>1440</v>
      </c>
      <c r="I1290" t="s">
        <v>1440</v>
      </c>
      <c r="J1290" t="s">
        <v>1440</v>
      </c>
      <c r="K1290" t="s">
        <v>3150</v>
      </c>
      <c r="L1290" t="s">
        <v>1440</v>
      </c>
      <c r="M1290" s="93" t="s">
        <v>1440</v>
      </c>
      <c r="N1290" t="s">
        <v>1440</v>
      </c>
      <c r="O1290" s="94" t="s">
        <v>1440</v>
      </c>
      <c r="P1290" s="88" t="s">
        <v>1440</v>
      </c>
      <c r="Q1290" t="s">
        <v>1440</v>
      </c>
    </row>
    <row r="1291" spans="1:17" x14ac:dyDescent="0.25">
      <c r="A1291" t="s">
        <v>1440</v>
      </c>
      <c r="B1291" t="s">
        <v>1440</v>
      </c>
      <c r="C1291" t="s">
        <v>1440</v>
      </c>
      <c r="D1291" t="s">
        <v>1440</v>
      </c>
      <c r="E1291" t="s">
        <v>1440</v>
      </c>
      <c r="F1291" t="s">
        <v>1440</v>
      </c>
      <c r="G1291" t="s">
        <v>1440</v>
      </c>
      <c r="H1291" t="s">
        <v>1440</v>
      </c>
      <c r="I1291" t="s">
        <v>1440</v>
      </c>
      <c r="J1291" t="s">
        <v>1440</v>
      </c>
      <c r="K1291" t="s">
        <v>3150</v>
      </c>
      <c r="L1291" t="s">
        <v>1440</v>
      </c>
      <c r="M1291" s="93" t="s">
        <v>1440</v>
      </c>
      <c r="N1291" t="s">
        <v>1440</v>
      </c>
      <c r="O1291" s="94" t="s">
        <v>1440</v>
      </c>
      <c r="P1291" s="88" t="s">
        <v>1440</v>
      </c>
      <c r="Q1291" t="s">
        <v>1440</v>
      </c>
    </row>
    <row r="1292" spans="1:17" x14ac:dyDescent="0.25">
      <c r="A1292" t="s">
        <v>1440</v>
      </c>
      <c r="B1292" t="s">
        <v>1440</v>
      </c>
      <c r="C1292" t="s">
        <v>1440</v>
      </c>
      <c r="D1292" t="s">
        <v>1440</v>
      </c>
      <c r="E1292" t="s">
        <v>1440</v>
      </c>
      <c r="F1292" t="s">
        <v>1440</v>
      </c>
      <c r="G1292" t="s">
        <v>1440</v>
      </c>
      <c r="H1292" t="s">
        <v>1440</v>
      </c>
      <c r="I1292" t="s">
        <v>1440</v>
      </c>
      <c r="J1292" t="s">
        <v>1440</v>
      </c>
      <c r="K1292" t="s">
        <v>3150</v>
      </c>
      <c r="L1292" t="s">
        <v>1440</v>
      </c>
      <c r="M1292" s="93" t="s">
        <v>1440</v>
      </c>
      <c r="N1292" t="s">
        <v>1440</v>
      </c>
      <c r="O1292" s="94" t="s">
        <v>1440</v>
      </c>
      <c r="P1292" s="88" t="s">
        <v>1440</v>
      </c>
      <c r="Q1292" t="s">
        <v>1440</v>
      </c>
    </row>
    <row r="1293" spans="1:17" x14ac:dyDescent="0.25">
      <c r="A1293" t="s">
        <v>1440</v>
      </c>
      <c r="B1293" t="s">
        <v>1440</v>
      </c>
      <c r="C1293" t="s">
        <v>1440</v>
      </c>
      <c r="D1293" t="s">
        <v>1440</v>
      </c>
      <c r="E1293" t="s">
        <v>1440</v>
      </c>
      <c r="F1293" t="s">
        <v>1440</v>
      </c>
      <c r="G1293" t="s">
        <v>1440</v>
      </c>
      <c r="H1293" t="s">
        <v>1440</v>
      </c>
      <c r="I1293" t="s">
        <v>1440</v>
      </c>
      <c r="J1293" t="s">
        <v>1440</v>
      </c>
      <c r="K1293" t="s">
        <v>3150</v>
      </c>
      <c r="L1293" t="s">
        <v>1440</v>
      </c>
      <c r="M1293" s="93" t="s">
        <v>1440</v>
      </c>
      <c r="N1293" t="s">
        <v>1440</v>
      </c>
      <c r="O1293" s="94" t="s">
        <v>1440</v>
      </c>
      <c r="P1293" s="88" t="s">
        <v>1440</v>
      </c>
      <c r="Q1293" t="s">
        <v>1440</v>
      </c>
    </row>
    <row r="1294" spans="1:17" x14ac:dyDescent="0.25">
      <c r="A1294" t="s">
        <v>1440</v>
      </c>
      <c r="B1294" t="s">
        <v>1440</v>
      </c>
      <c r="C1294" t="s">
        <v>1440</v>
      </c>
      <c r="D1294" t="s">
        <v>1440</v>
      </c>
      <c r="E1294" t="s">
        <v>1440</v>
      </c>
      <c r="F1294" t="s">
        <v>1440</v>
      </c>
      <c r="G1294" t="s">
        <v>1440</v>
      </c>
      <c r="H1294" t="s">
        <v>1440</v>
      </c>
      <c r="I1294" t="s">
        <v>1440</v>
      </c>
      <c r="J1294" t="s">
        <v>1440</v>
      </c>
      <c r="K1294" t="s">
        <v>3150</v>
      </c>
      <c r="L1294" t="s">
        <v>1440</v>
      </c>
      <c r="M1294" s="93" t="s">
        <v>1440</v>
      </c>
      <c r="N1294" t="s">
        <v>1440</v>
      </c>
      <c r="O1294" s="94" t="s">
        <v>1440</v>
      </c>
      <c r="P1294" s="88" t="s">
        <v>1440</v>
      </c>
      <c r="Q1294" t="s">
        <v>1440</v>
      </c>
    </row>
    <row r="1295" spans="1:17" x14ac:dyDescent="0.25">
      <c r="A1295" t="s">
        <v>1440</v>
      </c>
      <c r="B1295" t="s">
        <v>1440</v>
      </c>
      <c r="C1295" t="s">
        <v>1440</v>
      </c>
      <c r="D1295" t="s">
        <v>1440</v>
      </c>
      <c r="E1295" t="s">
        <v>1440</v>
      </c>
      <c r="F1295" t="s">
        <v>1440</v>
      </c>
      <c r="G1295" t="s">
        <v>1440</v>
      </c>
      <c r="H1295" t="s">
        <v>1440</v>
      </c>
      <c r="I1295" t="s">
        <v>1440</v>
      </c>
      <c r="J1295" t="s">
        <v>1440</v>
      </c>
      <c r="K1295" t="s">
        <v>3150</v>
      </c>
      <c r="L1295" t="s">
        <v>1440</v>
      </c>
      <c r="M1295" s="93" t="s">
        <v>1440</v>
      </c>
      <c r="N1295" t="s">
        <v>1440</v>
      </c>
      <c r="O1295" s="94" t="s">
        <v>1440</v>
      </c>
      <c r="P1295" s="88" t="s">
        <v>1440</v>
      </c>
      <c r="Q1295" t="s">
        <v>1440</v>
      </c>
    </row>
    <row r="1296" spans="1:17" x14ac:dyDescent="0.25">
      <c r="A1296" t="s">
        <v>1440</v>
      </c>
      <c r="B1296" t="s">
        <v>1440</v>
      </c>
      <c r="C1296" t="s">
        <v>1440</v>
      </c>
      <c r="D1296" t="s">
        <v>1440</v>
      </c>
      <c r="E1296" t="s">
        <v>1440</v>
      </c>
      <c r="F1296" t="s">
        <v>1440</v>
      </c>
      <c r="G1296" t="s">
        <v>1440</v>
      </c>
      <c r="H1296" t="s">
        <v>1440</v>
      </c>
      <c r="I1296" t="s">
        <v>1440</v>
      </c>
      <c r="J1296" t="s">
        <v>1440</v>
      </c>
      <c r="K1296" t="s">
        <v>3150</v>
      </c>
      <c r="L1296" t="s">
        <v>1440</v>
      </c>
      <c r="M1296" s="93" t="s">
        <v>1440</v>
      </c>
      <c r="N1296" t="s">
        <v>1440</v>
      </c>
      <c r="O1296" s="94" t="s">
        <v>1440</v>
      </c>
      <c r="P1296" s="88" t="s">
        <v>1440</v>
      </c>
      <c r="Q1296" t="s">
        <v>1440</v>
      </c>
    </row>
    <row r="1297" spans="1:17" x14ac:dyDescent="0.25">
      <c r="A1297" t="s">
        <v>1440</v>
      </c>
      <c r="B1297" t="s">
        <v>1440</v>
      </c>
      <c r="C1297" t="s">
        <v>1440</v>
      </c>
      <c r="D1297" t="s">
        <v>1440</v>
      </c>
      <c r="E1297" t="s">
        <v>1440</v>
      </c>
      <c r="F1297" t="s">
        <v>1440</v>
      </c>
      <c r="G1297" t="s">
        <v>1440</v>
      </c>
      <c r="H1297" t="s">
        <v>1440</v>
      </c>
      <c r="I1297" t="s">
        <v>1440</v>
      </c>
      <c r="J1297" t="s">
        <v>1440</v>
      </c>
      <c r="K1297" t="s">
        <v>3150</v>
      </c>
      <c r="L1297" t="s">
        <v>1440</v>
      </c>
      <c r="M1297" s="93" t="s">
        <v>1440</v>
      </c>
      <c r="N1297" t="s">
        <v>1440</v>
      </c>
      <c r="O1297" s="94" t="s">
        <v>1440</v>
      </c>
      <c r="P1297" s="88" t="s">
        <v>1440</v>
      </c>
      <c r="Q1297" t="s">
        <v>1440</v>
      </c>
    </row>
    <row r="1298" spans="1:17" x14ac:dyDescent="0.25">
      <c r="A1298" t="s">
        <v>1440</v>
      </c>
      <c r="B1298" t="s">
        <v>1440</v>
      </c>
      <c r="C1298" t="s">
        <v>1440</v>
      </c>
      <c r="D1298" t="s">
        <v>1440</v>
      </c>
      <c r="E1298" t="s">
        <v>1440</v>
      </c>
      <c r="F1298" t="s">
        <v>1440</v>
      </c>
      <c r="G1298" t="s">
        <v>1440</v>
      </c>
      <c r="H1298" t="s">
        <v>1440</v>
      </c>
      <c r="I1298" t="s">
        <v>1440</v>
      </c>
      <c r="J1298" t="s">
        <v>1440</v>
      </c>
      <c r="K1298" t="s">
        <v>3150</v>
      </c>
      <c r="L1298" t="s">
        <v>1440</v>
      </c>
      <c r="M1298" s="93" t="s">
        <v>1440</v>
      </c>
      <c r="N1298" t="s">
        <v>1440</v>
      </c>
      <c r="O1298" s="94" t="s">
        <v>1440</v>
      </c>
      <c r="P1298" s="88" t="s">
        <v>1440</v>
      </c>
      <c r="Q1298" t="s">
        <v>1440</v>
      </c>
    </row>
    <row r="1299" spans="1:17" x14ac:dyDescent="0.25">
      <c r="A1299" t="s">
        <v>1440</v>
      </c>
      <c r="B1299" t="s">
        <v>1440</v>
      </c>
      <c r="C1299" t="s">
        <v>1440</v>
      </c>
      <c r="D1299" t="s">
        <v>1440</v>
      </c>
      <c r="E1299" t="s">
        <v>1440</v>
      </c>
      <c r="F1299" t="s">
        <v>1440</v>
      </c>
      <c r="G1299" t="s">
        <v>1440</v>
      </c>
      <c r="H1299" t="s">
        <v>1440</v>
      </c>
      <c r="I1299" t="s">
        <v>1440</v>
      </c>
      <c r="J1299" t="s">
        <v>1440</v>
      </c>
      <c r="K1299" t="s">
        <v>3150</v>
      </c>
      <c r="L1299" t="s">
        <v>1440</v>
      </c>
      <c r="M1299" s="93" t="s">
        <v>1440</v>
      </c>
      <c r="N1299" t="s">
        <v>1440</v>
      </c>
      <c r="O1299" s="94" t="s">
        <v>1440</v>
      </c>
      <c r="P1299" s="88" t="s">
        <v>1440</v>
      </c>
      <c r="Q1299" t="s">
        <v>1440</v>
      </c>
    </row>
    <row r="1300" spans="1:17" x14ac:dyDescent="0.25">
      <c r="A1300" t="s">
        <v>1440</v>
      </c>
      <c r="B1300" t="s">
        <v>1440</v>
      </c>
      <c r="C1300" t="s">
        <v>1440</v>
      </c>
      <c r="D1300" t="s">
        <v>1440</v>
      </c>
      <c r="E1300" t="s">
        <v>1440</v>
      </c>
      <c r="F1300" t="s">
        <v>1440</v>
      </c>
      <c r="G1300" t="s">
        <v>1440</v>
      </c>
      <c r="H1300" t="s">
        <v>1440</v>
      </c>
      <c r="I1300" t="s">
        <v>1440</v>
      </c>
      <c r="J1300" t="s">
        <v>1440</v>
      </c>
      <c r="K1300" t="s">
        <v>3150</v>
      </c>
      <c r="L1300" t="s">
        <v>1440</v>
      </c>
      <c r="M1300" s="93" t="s">
        <v>1440</v>
      </c>
      <c r="N1300" t="s">
        <v>1440</v>
      </c>
      <c r="O1300" s="94" t="s">
        <v>1440</v>
      </c>
      <c r="P1300" s="88" t="s">
        <v>1440</v>
      </c>
      <c r="Q1300" t="s">
        <v>1440</v>
      </c>
    </row>
    <row r="1301" spans="1:17" x14ac:dyDescent="0.25">
      <c r="A1301" t="s">
        <v>1440</v>
      </c>
      <c r="B1301" t="s">
        <v>1440</v>
      </c>
      <c r="C1301" t="s">
        <v>1440</v>
      </c>
      <c r="D1301" t="s">
        <v>1440</v>
      </c>
      <c r="E1301" t="s">
        <v>1440</v>
      </c>
      <c r="F1301" t="s">
        <v>1440</v>
      </c>
      <c r="G1301" t="s">
        <v>1440</v>
      </c>
      <c r="H1301" t="s">
        <v>1440</v>
      </c>
      <c r="I1301" t="s">
        <v>1440</v>
      </c>
      <c r="J1301" t="s">
        <v>1440</v>
      </c>
      <c r="K1301" t="s">
        <v>3150</v>
      </c>
      <c r="L1301" t="s">
        <v>1440</v>
      </c>
      <c r="M1301" s="93" t="s">
        <v>1440</v>
      </c>
      <c r="N1301" t="s">
        <v>1440</v>
      </c>
      <c r="O1301" s="94" t="s">
        <v>1440</v>
      </c>
      <c r="P1301" s="88" t="s">
        <v>1440</v>
      </c>
      <c r="Q1301" t="s">
        <v>1440</v>
      </c>
    </row>
    <row r="1302" spans="1:17" x14ac:dyDescent="0.25">
      <c r="A1302" t="s">
        <v>1440</v>
      </c>
      <c r="B1302" t="s">
        <v>1440</v>
      </c>
      <c r="C1302" t="s">
        <v>1440</v>
      </c>
      <c r="D1302" t="s">
        <v>1440</v>
      </c>
      <c r="E1302" t="s">
        <v>1440</v>
      </c>
      <c r="F1302" t="s">
        <v>1440</v>
      </c>
      <c r="G1302" t="s">
        <v>1440</v>
      </c>
      <c r="H1302" t="s">
        <v>1440</v>
      </c>
      <c r="I1302" t="s">
        <v>1440</v>
      </c>
      <c r="J1302" t="s">
        <v>1440</v>
      </c>
      <c r="K1302" t="s">
        <v>3150</v>
      </c>
      <c r="L1302" t="s">
        <v>1440</v>
      </c>
      <c r="M1302" s="93" t="s">
        <v>1440</v>
      </c>
      <c r="N1302" t="s">
        <v>1440</v>
      </c>
      <c r="O1302" s="94" t="s">
        <v>1440</v>
      </c>
      <c r="P1302" s="88" t="s">
        <v>1440</v>
      </c>
      <c r="Q1302" t="s">
        <v>1440</v>
      </c>
    </row>
    <row r="1303" spans="1:17" x14ac:dyDescent="0.25">
      <c r="A1303" t="s">
        <v>1440</v>
      </c>
      <c r="B1303" t="s">
        <v>1440</v>
      </c>
      <c r="C1303" t="s">
        <v>1440</v>
      </c>
      <c r="D1303" t="s">
        <v>1440</v>
      </c>
      <c r="E1303" t="s">
        <v>1440</v>
      </c>
      <c r="F1303" t="s">
        <v>1440</v>
      </c>
      <c r="G1303" t="s">
        <v>1440</v>
      </c>
      <c r="H1303" t="s">
        <v>1440</v>
      </c>
      <c r="I1303" t="s">
        <v>1440</v>
      </c>
      <c r="J1303" t="s">
        <v>1440</v>
      </c>
      <c r="K1303" t="s">
        <v>3150</v>
      </c>
      <c r="L1303" t="s">
        <v>1440</v>
      </c>
      <c r="M1303" s="93" t="s">
        <v>1440</v>
      </c>
      <c r="N1303" t="s">
        <v>1440</v>
      </c>
      <c r="O1303" s="94" t="s">
        <v>1440</v>
      </c>
      <c r="P1303" s="88" t="s">
        <v>1440</v>
      </c>
      <c r="Q1303" t="s">
        <v>1440</v>
      </c>
    </row>
    <row r="1304" spans="1:17" x14ac:dyDescent="0.25">
      <c r="A1304" t="s">
        <v>1440</v>
      </c>
      <c r="B1304" t="s">
        <v>1440</v>
      </c>
      <c r="C1304" t="s">
        <v>1440</v>
      </c>
      <c r="D1304" t="s">
        <v>1440</v>
      </c>
      <c r="E1304" t="s">
        <v>1440</v>
      </c>
      <c r="F1304" t="s">
        <v>1440</v>
      </c>
      <c r="G1304" t="s">
        <v>1440</v>
      </c>
      <c r="H1304" t="s">
        <v>1440</v>
      </c>
      <c r="I1304" t="s">
        <v>1440</v>
      </c>
      <c r="J1304" t="s">
        <v>1440</v>
      </c>
      <c r="K1304" t="s">
        <v>3150</v>
      </c>
      <c r="L1304" t="s">
        <v>1440</v>
      </c>
      <c r="M1304" s="93" t="s">
        <v>1440</v>
      </c>
      <c r="N1304" t="s">
        <v>1440</v>
      </c>
      <c r="O1304" s="94" t="s">
        <v>1440</v>
      </c>
      <c r="P1304" s="88" t="s">
        <v>1440</v>
      </c>
      <c r="Q1304" t="s">
        <v>1440</v>
      </c>
    </row>
    <row r="1305" spans="1:17" x14ac:dyDescent="0.25">
      <c r="A1305" t="s">
        <v>1440</v>
      </c>
      <c r="B1305" t="s">
        <v>1440</v>
      </c>
      <c r="C1305" t="s">
        <v>1440</v>
      </c>
      <c r="D1305" t="s">
        <v>1440</v>
      </c>
      <c r="E1305" t="s">
        <v>1440</v>
      </c>
      <c r="F1305" t="s">
        <v>1440</v>
      </c>
      <c r="G1305" t="s">
        <v>1440</v>
      </c>
      <c r="H1305" t="s">
        <v>1440</v>
      </c>
      <c r="I1305" t="s">
        <v>1440</v>
      </c>
      <c r="J1305" t="s">
        <v>1440</v>
      </c>
      <c r="K1305" t="s">
        <v>3150</v>
      </c>
      <c r="L1305" t="s">
        <v>1440</v>
      </c>
      <c r="M1305" s="93" t="s">
        <v>1440</v>
      </c>
      <c r="N1305" t="s">
        <v>1440</v>
      </c>
      <c r="O1305" s="94" t="s">
        <v>1440</v>
      </c>
      <c r="P1305" s="88" t="s">
        <v>1440</v>
      </c>
      <c r="Q1305" t="s">
        <v>1440</v>
      </c>
    </row>
    <row r="1306" spans="1:17" x14ac:dyDescent="0.25">
      <c r="A1306" t="s">
        <v>1440</v>
      </c>
      <c r="B1306" t="s">
        <v>1440</v>
      </c>
      <c r="C1306" t="s">
        <v>1440</v>
      </c>
      <c r="D1306" t="s">
        <v>1440</v>
      </c>
      <c r="E1306" t="s">
        <v>1440</v>
      </c>
      <c r="F1306" t="s">
        <v>1440</v>
      </c>
      <c r="G1306" t="s">
        <v>1440</v>
      </c>
      <c r="H1306" t="s">
        <v>1440</v>
      </c>
      <c r="I1306" t="s">
        <v>1440</v>
      </c>
      <c r="J1306" t="s">
        <v>1440</v>
      </c>
      <c r="K1306" t="s">
        <v>3150</v>
      </c>
      <c r="L1306" t="s">
        <v>1440</v>
      </c>
      <c r="M1306" s="93" t="s">
        <v>1440</v>
      </c>
      <c r="N1306" t="s">
        <v>1440</v>
      </c>
      <c r="O1306" s="94" t="s">
        <v>1440</v>
      </c>
      <c r="P1306" s="88" t="s">
        <v>1440</v>
      </c>
      <c r="Q1306" t="s">
        <v>1440</v>
      </c>
    </row>
    <row r="1307" spans="1:17" x14ac:dyDescent="0.25">
      <c r="A1307" t="s">
        <v>1440</v>
      </c>
      <c r="B1307" t="s">
        <v>1440</v>
      </c>
      <c r="C1307" t="s">
        <v>1440</v>
      </c>
      <c r="D1307" t="s">
        <v>1440</v>
      </c>
      <c r="E1307" t="s">
        <v>1440</v>
      </c>
      <c r="F1307" t="s">
        <v>1440</v>
      </c>
      <c r="G1307" t="s">
        <v>1440</v>
      </c>
      <c r="H1307" t="s">
        <v>1440</v>
      </c>
      <c r="I1307" t="s">
        <v>1440</v>
      </c>
      <c r="J1307" t="s">
        <v>1440</v>
      </c>
      <c r="K1307" t="s">
        <v>3150</v>
      </c>
      <c r="L1307" t="s">
        <v>1440</v>
      </c>
      <c r="M1307" s="93" t="s">
        <v>1440</v>
      </c>
      <c r="N1307" t="s">
        <v>1440</v>
      </c>
      <c r="O1307" s="94" t="s">
        <v>1440</v>
      </c>
      <c r="P1307" s="88" t="s">
        <v>1440</v>
      </c>
      <c r="Q1307" t="s">
        <v>1440</v>
      </c>
    </row>
    <row r="1308" spans="1:17" x14ac:dyDescent="0.25">
      <c r="A1308" t="s">
        <v>1440</v>
      </c>
      <c r="B1308" t="s">
        <v>1440</v>
      </c>
      <c r="C1308" t="s">
        <v>1440</v>
      </c>
      <c r="D1308" t="s">
        <v>1440</v>
      </c>
      <c r="E1308" t="s">
        <v>1440</v>
      </c>
      <c r="F1308" t="s">
        <v>1440</v>
      </c>
      <c r="G1308" t="s">
        <v>1440</v>
      </c>
      <c r="H1308" t="s">
        <v>1440</v>
      </c>
      <c r="I1308" t="s">
        <v>1440</v>
      </c>
      <c r="J1308" t="s">
        <v>1440</v>
      </c>
      <c r="K1308" t="s">
        <v>3150</v>
      </c>
      <c r="L1308" t="s">
        <v>1440</v>
      </c>
      <c r="M1308" s="93" t="s">
        <v>1440</v>
      </c>
      <c r="N1308" t="s">
        <v>1440</v>
      </c>
      <c r="O1308" s="94" t="s">
        <v>1440</v>
      </c>
      <c r="P1308" s="88" t="s">
        <v>1440</v>
      </c>
      <c r="Q1308" t="s">
        <v>1440</v>
      </c>
    </row>
    <row r="1309" spans="1:17" x14ac:dyDescent="0.25">
      <c r="A1309" t="s">
        <v>1440</v>
      </c>
      <c r="B1309" t="s">
        <v>1440</v>
      </c>
      <c r="C1309" t="s">
        <v>1440</v>
      </c>
      <c r="D1309" t="s">
        <v>1440</v>
      </c>
      <c r="E1309" t="s">
        <v>1440</v>
      </c>
      <c r="F1309" t="s">
        <v>1440</v>
      </c>
      <c r="G1309" t="s">
        <v>1440</v>
      </c>
      <c r="H1309" t="s">
        <v>1440</v>
      </c>
      <c r="I1309" t="s">
        <v>1440</v>
      </c>
      <c r="J1309" t="s">
        <v>1440</v>
      </c>
      <c r="K1309" t="s">
        <v>3150</v>
      </c>
      <c r="L1309" t="s">
        <v>1440</v>
      </c>
      <c r="M1309" s="93" t="s">
        <v>1440</v>
      </c>
      <c r="N1309" t="s">
        <v>1440</v>
      </c>
      <c r="O1309" s="94" t="s">
        <v>1440</v>
      </c>
      <c r="P1309" s="88" t="s">
        <v>1440</v>
      </c>
      <c r="Q1309" t="s">
        <v>1440</v>
      </c>
    </row>
    <row r="1310" spans="1:17" x14ac:dyDescent="0.25">
      <c r="A1310" t="s">
        <v>1440</v>
      </c>
      <c r="B1310" t="s">
        <v>1440</v>
      </c>
      <c r="C1310" t="s">
        <v>1440</v>
      </c>
      <c r="D1310" t="s">
        <v>1440</v>
      </c>
      <c r="E1310" t="s">
        <v>1440</v>
      </c>
      <c r="F1310" t="s">
        <v>1440</v>
      </c>
      <c r="G1310" t="s">
        <v>1440</v>
      </c>
      <c r="H1310" t="s">
        <v>1440</v>
      </c>
      <c r="I1310" t="s">
        <v>1440</v>
      </c>
      <c r="J1310" t="s">
        <v>1440</v>
      </c>
      <c r="K1310" t="s">
        <v>3150</v>
      </c>
      <c r="L1310" t="s">
        <v>1440</v>
      </c>
      <c r="M1310" s="93" t="s">
        <v>1440</v>
      </c>
      <c r="N1310" t="s">
        <v>1440</v>
      </c>
      <c r="O1310" s="94" t="s">
        <v>1440</v>
      </c>
      <c r="P1310" s="88" t="s">
        <v>1440</v>
      </c>
      <c r="Q1310" t="s">
        <v>1440</v>
      </c>
    </row>
    <row r="1311" spans="1:17" x14ac:dyDescent="0.25">
      <c r="A1311" t="s">
        <v>1440</v>
      </c>
      <c r="B1311" t="s">
        <v>1440</v>
      </c>
      <c r="C1311" t="s">
        <v>1440</v>
      </c>
      <c r="D1311" t="s">
        <v>1440</v>
      </c>
      <c r="E1311" t="s">
        <v>1440</v>
      </c>
      <c r="F1311" t="s">
        <v>1440</v>
      </c>
      <c r="G1311" t="s">
        <v>1440</v>
      </c>
      <c r="H1311" t="s">
        <v>1440</v>
      </c>
      <c r="I1311" t="s">
        <v>1440</v>
      </c>
      <c r="J1311" t="s">
        <v>1440</v>
      </c>
      <c r="K1311" t="s">
        <v>3150</v>
      </c>
      <c r="L1311" t="s">
        <v>1440</v>
      </c>
      <c r="M1311" s="93" t="s">
        <v>1440</v>
      </c>
      <c r="N1311" t="s">
        <v>1440</v>
      </c>
      <c r="O1311" s="94" t="s">
        <v>1440</v>
      </c>
      <c r="P1311" s="88" t="s">
        <v>1440</v>
      </c>
      <c r="Q1311" t="s">
        <v>1440</v>
      </c>
    </row>
    <row r="1312" spans="1:17" x14ac:dyDescent="0.25">
      <c r="A1312" t="s">
        <v>1440</v>
      </c>
      <c r="B1312" t="s">
        <v>1440</v>
      </c>
      <c r="C1312" t="s">
        <v>1440</v>
      </c>
      <c r="D1312" t="s">
        <v>1440</v>
      </c>
      <c r="E1312" t="s">
        <v>1440</v>
      </c>
      <c r="F1312" t="s">
        <v>1440</v>
      </c>
      <c r="G1312" t="s">
        <v>1440</v>
      </c>
      <c r="H1312" t="s">
        <v>1440</v>
      </c>
      <c r="I1312" t="s">
        <v>1440</v>
      </c>
      <c r="J1312" t="s">
        <v>1440</v>
      </c>
      <c r="K1312" t="s">
        <v>3150</v>
      </c>
      <c r="L1312" t="s">
        <v>1440</v>
      </c>
      <c r="M1312" s="93" t="s">
        <v>1440</v>
      </c>
      <c r="N1312" t="s">
        <v>1440</v>
      </c>
      <c r="O1312" s="94" t="s">
        <v>1440</v>
      </c>
      <c r="P1312" s="88" t="s">
        <v>1440</v>
      </c>
      <c r="Q1312" t="s">
        <v>1440</v>
      </c>
    </row>
    <row r="1313" spans="1:17" x14ac:dyDescent="0.25">
      <c r="A1313" t="s">
        <v>1440</v>
      </c>
      <c r="B1313" t="s">
        <v>1440</v>
      </c>
      <c r="C1313" t="s">
        <v>1440</v>
      </c>
      <c r="D1313" t="s">
        <v>1440</v>
      </c>
      <c r="E1313" t="s">
        <v>1440</v>
      </c>
      <c r="F1313" t="s">
        <v>1440</v>
      </c>
      <c r="G1313" t="s">
        <v>1440</v>
      </c>
      <c r="H1313" t="s">
        <v>1440</v>
      </c>
      <c r="I1313" t="s">
        <v>1440</v>
      </c>
      <c r="J1313" t="s">
        <v>1440</v>
      </c>
      <c r="K1313" t="s">
        <v>3150</v>
      </c>
      <c r="L1313" t="s">
        <v>1440</v>
      </c>
      <c r="M1313" s="93" t="s">
        <v>1440</v>
      </c>
      <c r="N1313" t="s">
        <v>1440</v>
      </c>
      <c r="O1313" s="94" t="s">
        <v>1440</v>
      </c>
      <c r="P1313" s="88" t="s">
        <v>1440</v>
      </c>
      <c r="Q1313" t="s">
        <v>1440</v>
      </c>
    </row>
    <row r="1314" spans="1:17" x14ac:dyDescent="0.25">
      <c r="A1314" t="s">
        <v>1440</v>
      </c>
      <c r="B1314" t="s">
        <v>1440</v>
      </c>
      <c r="C1314" t="s">
        <v>1440</v>
      </c>
      <c r="D1314" t="s">
        <v>1440</v>
      </c>
      <c r="E1314" t="s">
        <v>1440</v>
      </c>
      <c r="F1314" t="s">
        <v>1440</v>
      </c>
      <c r="G1314" t="s">
        <v>1440</v>
      </c>
      <c r="H1314" t="s">
        <v>1440</v>
      </c>
      <c r="I1314" t="s">
        <v>1440</v>
      </c>
      <c r="J1314" t="s">
        <v>1440</v>
      </c>
      <c r="K1314" t="s">
        <v>3150</v>
      </c>
      <c r="L1314" t="s">
        <v>1440</v>
      </c>
      <c r="M1314" s="93" t="s">
        <v>1440</v>
      </c>
      <c r="N1314" t="s">
        <v>1440</v>
      </c>
      <c r="O1314" s="94" t="s">
        <v>1440</v>
      </c>
      <c r="P1314" s="88" t="s">
        <v>1440</v>
      </c>
      <c r="Q1314" t="s">
        <v>1440</v>
      </c>
    </row>
    <row r="1315" spans="1:17" x14ac:dyDescent="0.25">
      <c r="A1315" t="s">
        <v>1440</v>
      </c>
      <c r="B1315" t="s">
        <v>1440</v>
      </c>
      <c r="C1315" t="s">
        <v>1440</v>
      </c>
      <c r="D1315" t="s">
        <v>1440</v>
      </c>
      <c r="E1315" t="s">
        <v>1440</v>
      </c>
      <c r="F1315" t="s">
        <v>1440</v>
      </c>
      <c r="G1315" t="s">
        <v>1440</v>
      </c>
      <c r="H1315" t="s">
        <v>1440</v>
      </c>
      <c r="I1315" t="s">
        <v>1440</v>
      </c>
      <c r="J1315" t="s">
        <v>1440</v>
      </c>
      <c r="K1315" t="s">
        <v>3150</v>
      </c>
      <c r="L1315" t="s">
        <v>1440</v>
      </c>
      <c r="M1315" s="93" t="s">
        <v>1440</v>
      </c>
      <c r="N1315" t="s">
        <v>1440</v>
      </c>
      <c r="O1315" s="94" t="s">
        <v>1440</v>
      </c>
      <c r="P1315" s="88" t="s">
        <v>1440</v>
      </c>
      <c r="Q1315" t="s">
        <v>1440</v>
      </c>
    </row>
    <row r="1316" spans="1:17" x14ac:dyDescent="0.25">
      <c r="A1316" t="s">
        <v>1440</v>
      </c>
      <c r="B1316" t="s">
        <v>1440</v>
      </c>
      <c r="C1316" t="s">
        <v>1440</v>
      </c>
      <c r="D1316" t="s">
        <v>1440</v>
      </c>
      <c r="E1316" t="s">
        <v>1440</v>
      </c>
      <c r="F1316" t="s">
        <v>1440</v>
      </c>
      <c r="G1316" t="s">
        <v>1440</v>
      </c>
      <c r="H1316" t="s">
        <v>1440</v>
      </c>
      <c r="I1316" t="s">
        <v>1440</v>
      </c>
      <c r="J1316" t="s">
        <v>1440</v>
      </c>
      <c r="K1316" t="s">
        <v>3150</v>
      </c>
      <c r="L1316" t="s">
        <v>1440</v>
      </c>
      <c r="M1316" s="93" t="s">
        <v>1440</v>
      </c>
      <c r="N1316" t="s">
        <v>1440</v>
      </c>
      <c r="O1316" s="94" t="s">
        <v>1440</v>
      </c>
      <c r="P1316" s="88" t="s">
        <v>1440</v>
      </c>
      <c r="Q1316" t="s">
        <v>1440</v>
      </c>
    </row>
    <row r="1317" spans="1:17" x14ac:dyDescent="0.25">
      <c r="A1317" t="s">
        <v>1440</v>
      </c>
      <c r="B1317" t="s">
        <v>1440</v>
      </c>
      <c r="C1317" t="s">
        <v>1440</v>
      </c>
      <c r="D1317" t="s">
        <v>1440</v>
      </c>
      <c r="E1317" t="s">
        <v>1440</v>
      </c>
      <c r="F1317" t="s">
        <v>1440</v>
      </c>
      <c r="G1317" t="s">
        <v>1440</v>
      </c>
      <c r="H1317" t="s">
        <v>1440</v>
      </c>
      <c r="I1317" t="s">
        <v>1440</v>
      </c>
      <c r="J1317" t="s">
        <v>1440</v>
      </c>
      <c r="K1317" t="s">
        <v>3150</v>
      </c>
      <c r="L1317" t="s">
        <v>1440</v>
      </c>
      <c r="M1317" s="93" t="s">
        <v>1440</v>
      </c>
      <c r="N1317" t="s">
        <v>1440</v>
      </c>
      <c r="O1317" s="94" t="s">
        <v>1440</v>
      </c>
      <c r="P1317" s="88" t="s">
        <v>1440</v>
      </c>
      <c r="Q1317" t="s">
        <v>1440</v>
      </c>
    </row>
    <row r="1318" spans="1:17" x14ac:dyDescent="0.25">
      <c r="A1318" t="s">
        <v>1440</v>
      </c>
      <c r="B1318" t="s">
        <v>1440</v>
      </c>
      <c r="C1318" t="s">
        <v>1440</v>
      </c>
      <c r="D1318" t="s">
        <v>1440</v>
      </c>
      <c r="E1318" t="s">
        <v>1440</v>
      </c>
      <c r="F1318" t="s">
        <v>1440</v>
      </c>
      <c r="G1318" t="s">
        <v>1440</v>
      </c>
      <c r="H1318" t="s">
        <v>1440</v>
      </c>
      <c r="I1318" t="s">
        <v>1440</v>
      </c>
      <c r="J1318" t="s">
        <v>1440</v>
      </c>
      <c r="K1318" t="s">
        <v>3150</v>
      </c>
      <c r="L1318" t="s">
        <v>1440</v>
      </c>
      <c r="M1318" s="93" t="s">
        <v>1440</v>
      </c>
      <c r="N1318" t="s">
        <v>1440</v>
      </c>
      <c r="O1318" s="94" t="s">
        <v>1440</v>
      </c>
      <c r="P1318" s="88" t="s">
        <v>1440</v>
      </c>
      <c r="Q1318" t="s">
        <v>1440</v>
      </c>
    </row>
    <row r="1319" spans="1:17" x14ac:dyDescent="0.25">
      <c r="A1319" t="s">
        <v>1440</v>
      </c>
      <c r="B1319" t="s">
        <v>1440</v>
      </c>
      <c r="C1319" t="s">
        <v>1440</v>
      </c>
      <c r="D1319" t="s">
        <v>1440</v>
      </c>
      <c r="E1319" t="s">
        <v>1440</v>
      </c>
      <c r="F1319" t="s">
        <v>1440</v>
      </c>
      <c r="G1319" t="s">
        <v>1440</v>
      </c>
      <c r="H1319" t="s">
        <v>1440</v>
      </c>
      <c r="I1319" t="s">
        <v>1440</v>
      </c>
      <c r="J1319" t="s">
        <v>1440</v>
      </c>
      <c r="K1319" t="s">
        <v>3150</v>
      </c>
      <c r="L1319" t="s">
        <v>1440</v>
      </c>
      <c r="M1319" s="93" t="s">
        <v>1440</v>
      </c>
      <c r="N1319" t="s">
        <v>1440</v>
      </c>
      <c r="O1319" s="94" t="s">
        <v>1440</v>
      </c>
      <c r="P1319" s="88" t="s">
        <v>1440</v>
      </c>
      <c r="Q1319" t="s">
        <v>1440</v>
      </c>
    </row>
    <row r="1320" spans="1:17" x14ac:dyDescent="0.25">
      <c r="A1320" t="s">
        <v>1440</v>
      </c>
      <c r="B1320" t="s">
        <v>1440</v>
      </c>
      <c r="C1320" t="s">
        <v>1440</v>
      </c>
      <c r="D1320" t="s">
        <v>1440</v>
      </c>
      <c r="E1320" t="s">
        <v>1440</v>
      </c>
      <c r="F1320" t="s">
        <v>1440</v>
      </c>
      <c r="G1320" t="s">
        <v>1440</v>
      </c>
      <c r="H1320" t="s">
        <v>1440</v>
      </c>
      <c r="I1320" t="s">
        <v>1440</v>
      </c>
      <c r="J1320" t="s">
        <v>1440</v>
      </c>
      <c r="K1320" t="s">
        <v>3150</v>
      </c>
      <c r="L1320" t="s">
        <v>1440</v>
      </c>
      <c r="M1320" s="93" t="s">
        <v>1440</v>
      </c>
      <c r="N1320" t="s">
        <v>1440</v>
      </c>
      <c r="O1320" s="94" t="s">
        <v>1440</v>
      </c>
      <c r="P1320" s="88" t="s">
        <v>1440</v>
      </c>
      <c r="Q1320" t="s">
        <v>1440</v>
      </c>
    </row>
    <row r="1321" spans="1:17" x14ac:dyDescent="0.25">
      <c r="A1321" t="s">
        <v>1440</v>
      </c>
      <c r="B1321" t="s">
        <v>1440</v>
      </c>
      <c r="C1321" t="s">
        <v>1440</v>
      </c>
      <c r="D1321" t="s">
        <v>1440</v>
      </c>
      <c r="E1321" t="s">
        <v>1440</v>
      </c>
      <c r="F1321" t="s">
        <v>1440</v>
      </c>
      <c r="G1321" t="s">
        <v>1440</v>
      </c>
      <c r="H1321" t="s">
        <v>1440</v>
      </c>
      <c r="I1321" t="s">
        <v>1440</v>
      </c>
      <c r="J1321" t="s">
        <v>1440</v>
      </c>
      <c r="K1321" t="s">
        <v>3150</v>
      </c>
      <c r="L1321" t="s">
        <v>1440</v>
      </c>
      <c r="M1321" s="93" t="s">
        <v>1440</v>
      </c>
      <c r="N1321" t="s">
        <v>1440</v>
      </c>
      <c r="O1321" s="94" t="s">
        <v>1440</v>
      </c>
      <c r="P1321" s="88" t="s">
        <v>1440</v>
      </c>
      <c r="Q1321" t="s">
        <v>1440</v>
      </c>
    </row>
    <row r="1322" spans="1:17" x14ac:dyDescent="0.25">
      <c r="A1322" t="s">
        <v>1440</v>
      </c>
      <c r="B1322" t="s">
        <v>1440</v>
      </c>
      <c r="C1322" t="s">
        <v>1440</v>
      </c>
      <c r="D1322" t="s">
        <v>1440</v>
      </c>
      <c r="E1322" t="s">
        <v>1440</v>
      </c>
      <c r="F1322" t="s">
        <v>1440</v>
      </c>
      <c r="G1322" t="s">
        <v>1440</v>
      </c>
      <c r="H1322" t="s">
        <v>1440</v>
      </c>
      <c r="I1322" t="s">
        <v>1440</v>
      </c>
      <c r="J1322" t="s">
        <v>1440</v>
      </c>
      <c r="K1322" t="s">
        <v>3150</v>
      </c>
      <c r="L1322" t="s">
        <v>1440</v>
      </c>
      <c r="M1322" s="93" t="s">
        <v>1440</v>
      </c>
      <c r="N1322" t="s">
        <v>1440</v>
      </c>
      <c r="O1322" s="94" t="s">
        <v>1440</v>
      </c>
      <c r="P1322" s="88" t="s">
        <v>1440</v>
      </c>
      <c r="Q1322" t="s">
        <v>1440</v>
      </c>
    </row>
    <row r="1323" spans="1:17" x14ac:dyDescent="0.25">
      <c r="A1323" t="s">
        <v>1440</v>
      </c>
      <c r="B1323" t="s">
        <v>1440</v>
      </c>
      <c r="C1323" t="s">
        <v>1440</v>
      </c>
      <c r="D1323" t="s">
        <v>1440</v>
      </c>
      <c r="E1323" t="s">
        <v>1440</v>
      </c>
      <c r="F1323" t="s">
        <v>1440</v>
      </c>
      <c r="G1323" t="s">
        <v>1440</v>
      </c>
      <c r="H1323" t="s">
        <v>1440</v>
      </c>
      <c r="I1323" t="s">
        <v>1440</v>
      </c>
      <c r="J1323" t="s">
        <v>1440</v>
      </c>
      <c r="K1323" t="s">
        <v>3150</v>
      </c>
      <c r="L1323" t="s">
        <v>1440</v>
      </c>
      <c r="M1323" s="93" t="s">
        <v>1440</v>
      </c>
      <c r="N1323" t="s">
        <v>1440</v>
      </c>
      <c r="O1323" s="94" t="s">
        <v>1440</v>
      </c>
      <c r="P1323" s="88" t="s">
        <v>1440</v>
      </c>
      <c r="Q1323" t="s">
        <v>1440</v>
      </c>
    </row>
    <row r="1324" spans="1:17" x14ac:dyDescent="0.25">
      <c r="A1324" t="s">
        <v>1440</v>
      </c>
      <c r="B1324" t="s">
        <v>1440</v>
      </c>
      <c r="C1324" t="s">
        <v>1440</v>
      </c>
      <c r="D1324" t="s">
        <v>1440</v>
      </c>
      <c r="E1324" t="s">
        <v>1440</v>
      </c>
      <c r="F1324" t="s">
        <v>1440</v>
      </c>
      <c r="G1324" t="s">
        <v>1440</v>
      </c>
      <c r="H1324" t="s">
        <v>1440</v>
      </c>
      <c r="I1324" t="s">
        <v>1440</v>
      </c>
      <c r="J1324" t="s">
        <v>1440</v>
      </c>
      <c r="K1324" t="s">
        <v>3150</v>
      </c>
      <c r="L1324" t="s">
        <v>1440</v>
      </c>
      <c r="M1324" s="93" t="s">
        <v>1440</v>
      </c>
      <c r="N1324" t="s">
        <v>1440</v>
      </c>
      <c r="O1324" s="94" t="s">
        <v>1440</v>
      </c>
      <c r="P1324" s="88" t="s">
        <v>1440</v>
      </c>
      <c r="Q1324" t="s">
        <v>1440</v>
      </c>
    </row>
    <row r="1325" spans="1:17" x14ac:dyDescent="0.25">
      <c r="A1325" t="s">
        <v>1440</v>
      </c>
      <c r="B1325" t="s">
        <v>1440</v>
      </c>
      <c r="C1325" t="s">
        <v>1440</v>
      </c>
      <c r="D1325" t="s">
        <v>1440</v>
      </c>
      <c r="E1325" t="s">
        <v>1440</v>
      </c>
      <c r="F1325" t="s">
        <v>1440</v>
      </c>
      <c r="G1325" t="s">
        <v>1440</v>
      </c>
      <c r="H1325" t="s">
        <v>1440</v>
      </c>
      <c r="I1325" t="s">
        <v>1440</v>
      </c>
      <c r="J1325" t="s">
        <v>1440</v>
      </c>
      <c r="K1325" t="s">
        <v>3150</v>
      </c>
      <c r="L1325" t="s">
        <v>1440</v>
      </c>
      <c r="M1325" s="93" t="s">
        <v>1440</v>
      </c>
      <c r="N1325" t="s">
        <v>1440</v>
      </c>
      <c r="O1325" s="94" t="s">
        <v>1440</v>
      </c>
      <c r="P1325" s="88" t="s">
        <v>1440</v>
      </c>
      <c r="Q1325" t="s">
        <v>1440</v>
      </c>
    </row>
    <row r="1326" spans="1:17" x14ac:dyDescent="0.25">
      <c r="A1326" t="s">
        <v>1440</v>
      </c>
      <c r="B1326" t="s">
        <v>1440</v>
      </c>
      <c r="C1326" t="s">
        <v>1440</v>
      </c>
      <c r="D1326" t="s">
        <v>1440</v>
      </c>
      <c r="E1326" t="s">
        <v>1440</v>
      </c>
      <c r="F1326" t="s">
        <v>1440</v>
      </c>
      <c r="G1326" t="s">
        <v>1440</v>
      </c>
      <c r="H1326" t="s">
        <v>1440</v>
      </c>
      <c r="I1326" t="s">
        <v>1440</v>
      </c>
      <c r="J1326" t="s">
        <v>1440</v>
      </c>
      <c r="K1326" t="s">
        <v>3150</v>
      </c>
      <c r="L1326" t="s">
        <v>1440</v>
      </c>
      <c r="M1326" s="93" t="s">
        <v>1440</v>
      </c>
      <c r="N1326" t="s">
        <v>1440</v>
      </c>
      <c r="O1326" s="94" t="s">
        <v>1440</v>
      </c>
      <c r="P1326" s="88" t="s">
        <v>1440</v>
      </c>
      <c r="Q1326" t="s">
        <v>1440</v>
      </c>
    </row>
    <row r="1327" spans="1:17" x14ac:dyDescent="0.25">
      <c r="A1327" t="s">
        <v>1440</v>
      </c>
      <c r="B1327" t="s">
        <v>1440</v>
      </c>
      <c r="C1327" t="s">
        <v>1440</v>
      </c>
      <c r="D1327" t="s">
        <v>1440</v>
      </c>
      <c r="E1327" t="s">
        <v>1440</v>
      </c>
      <c r="F1327" t="s">
        <v>1440</v>
      </c>
      <c r="G1327" t="s">
        <v>1440</v>
      </c>
      <c r="H1327" t="s">
        <v>1440</v>
      </c>
      <c r="I1327" t="s">
        <v>1440</v>
      </c>
      <c r="J1327" t="s">
        <v>1440</v>
      </c>
      <c r="K1327" t="s">
        <v>3150</v>
      </c>
      <c r="L1327" t="s">
        <v>1440</v>
      </c>
      <c r="M1327" s="93" t="s">
        <v>1440</v>
      </c>
      <c r="N1327" t="s">
        <v>1440</v>
      </c>
      <c r="O1327" s="94" t="s">
        <v>1440</v>
      </c>
      <c r="P1327" s="88" t="s">
        <v>1440</v>
      </c>
      <c r="Q1327" t="s">
        <v>1440</v>
      </c>
    </row>
    <row r="1328" spans="1:17" x14ac:dyDescent="0.25">
      <c r="A1328" t="s">
        <v>1440</v>
      </c>
      <c r="B1328" t="s">
        <v>1440</v>
      </c>
      <c r="C1328" t="s">
        <v>1440</v>
      </c>
      <c r="D1328" t="s">
        <v>1440</v>
      </c>
      <c r="E1328" t="s">
        <v>1440</v>
      </c>
      <c r="F1328" t="s">
        <v>1440</v>
      </c>
      <c r="G1328" t="s">
        <v>1440</v>
      </c>
      <c r="H1328" t="s">
        <v>1440</v>
      </c>
      <c r="I1328" t="s">
        <v>1440</v>
      </c>
      <c r="J1328" t="s">
        <v>1440</v>
      </c>
      <c r="K1328" t="s">
        <v>3150</v>
      </c>
      <c r="L1328" t="s">
        <v>1440</v>
      </c>
      <c r="M1328" s="93" t="s">
        <v>1440</v>
      </c>
      <c r="N1328" t="s">
        <v>1440</v>
      </c>
      <c r="O1328" s="94" t="s">
        <v>1440</v>
      </c>
      <c r="P1328" s="88" t="s">
        <v>1440</v>
      </c>
      <c r="Q1328" t="s">
        <v>1440</v>
      </c>
    </row>
    <row r="1329" spans="1:17" x14ac:dyDescent="0.25">
      <c r="A1329" t="s">
        <v>1440</v>
      </c>
      <c r="B1329" t="s">
        <v>1440</v>
      </c>
      <c r="C1329" t="s">
        <v>1440</v>
      </c>
      <c r="D1329" t="s">
        <v>1440</v>
      </c>
      <c r="E1329" t="s">
        <v>1440</v>
      </c>
      <c r="F1329" t="s">
        <v>1440</v>
      </c>
      <c r="G1329" t="s">
        <v>1440</v>
      </c>
      <c r="H1329" t="s">
        <v>1440</v>
      </c>
      <c r="I1329" t="s">
        <v>1440</v>
      </c>
      <c r="J1329" t="s">
        <v>1440</v>
      </c>
      <c r="K1329" t="s">
        <v>3150</v>
      </c>
      <c r="L1329" t="s">
        <v>1440</v>
      </c>
      <c r="M1329" s="93" t="s">
        <v>1440</v>
      </c>
      <c r="N1329" t="s">
        <v>1440</v>
      </c>
      <c r="O1329" s="94" t="s">
        <v>1440</v>
      </c>
      <c r="P1329" s="88" t="s">
        <v>1440</v>
      </c>
      <c r="Q1329" t="s">
        <v>1440</v>
      </c>
    </row>
    <row r="1330" spans="1:17" x14ac:dyDescent="0.25">
      <c r="A1330" t="s">
        <v>1440</v>
      </c>
      <c r="B1330" t="s">
        <v>1440</v>
      </c>
      <c r="C1330" t="s">
        <v>1440</v>
      </c>
      <c r="D1330" t="s">
        <v>1440</v>
      </c>
      <c r="E1330" t="s">
        <v>1440</v>
      </c>
      <c r="F1330" t="s">
        <v>1440</v>
      </c>
      <c r="G1330" t="s">
        <v>1440</v>
      </c>
      <c r="H1330" t="s">
        <v>1440</v>
      </c>
      <c r="I1330" t="s">
        <v>1440</v>
      </c>
      <c r="J1330" t="s">
        <v>1440</v>
      </c>
      <c r="K1330" t="s">
        <v>3150</v>
      </c>
      <c r="L1330" t="s">
        <v>1440</v>
      </c>
      <c r="M1330" s="93" t="s">
        <v>1440</v>
      </c>
      <c r="N1330" t="s">
        <v>1440</v>
      </c>
      <c r="O1330" s="94" t="s">
        <v>1440</v>
      </c>
      <c r="P1330" s="88" t="s">
        <v>1440</v>
      </c>
      <c r="Q1330" t="s">
        <v>1440</v>
      </c>
    </row>
    <row r="1331" spans="1:17" x14ac:dyDescent="0.25">
      <c r="A1331" t="s">
        <v>1440</v>
      </c>
      <c r="B1331" t="s">
        <v>1440</v>
      </c>
      <c r="C1331" t="s">
        <v>1440</v>
      </c>
      <c r="D1331" t="s">
        <v>1440</v>
      </c>
      <c r="E1331" t="s">
        <v>1440</v>
      </c>
      <c r="F1331" t="s">
        <v>1440</v>
      </c>
      <c r="G1331" t="s">
        <v>1440</v>
      </c>
      <c r="H1331" t="s">
        <v>1440</v>
      </c>
      <c r="I1331" t="s">
        <v>1440</v>
      </c>
      <c r="J1331" t="s">
        <v>1440</v>
      </c>
      <c r="K1331" t="s">
        <v>3150</v>
      </c>
      <c r="L1331" t="s">
        <v>1440</v>
      </c>
      <c r="M1331" s="93" t="s">
        <v>1440</v>
      </c>
      <c r="N1331" t="s">
        <v>1440</v>
      </c>
      <c r="O1331" s="94" t="s">
        <v>1440</v>
      </c>
      <c r="P1331" s="88" t="s">
        <v>1440</v>
      </c>
      <c r="Q1331" t="s">
        <v>1440</v>
      </c>
    </row>
    <row r="1332" spans="1:17" x14ac:dyDescent="0.25">
      <c r="A1332" t="s">
        <v>1440</v>
      </c>
      <c r="B1332" t="s">
        <v>1440</v>
      </c>
      <c r="C1332" t="s">
        <v>1440</v>
      </c>
      <c r="D1332" t="s">
        <v>1440</v>
      </c>
      <c r="E1332" t="s">
        <v>1440</v>
      </c>
      <c r="F1332" t="s">
        <v>1440</v>
      </c>
      <c r="G1332" t="s">
        <v>1440</v>
      </c>
      <c r="H1332" t="s">
        <v>1440</v>
      </c>
      <c r="I1332" t="s">
        <v>1440</v>
      </c>
      <c r="J1332" t="s">
        <v>1440</v>
      </c>
      <c r="K1332" t="s">
        <v>3150</v>
      </c>
      <c r="L1332" t="s">
        <v>1440</v>
      </c>
      <c r="M1332" s="93" t="s">
        <v>1440</v>
      </c>
      <c r="N1332" t="s">
        <v>1440</v>
      </c>
      <c r="O1332" s="94" t="s">
        <v>1440</v>
      </c>
      <c r="P1332" s="88" t="s">
        <v>1440</v>
      </c>
      <c r="Q1332" t="s">
        <v>1440</v>
      </c>
    </row>
    <row r="1333" spans="1:17" x14ac:dyDescent="0.25">
      <c r="A1333" t="s">
        <v>1440</v>
      </c>
      <c r="B1333" t="s">
        <v>1440</v>
      </c>
      <c r="C1333" t="s">
        <v>1440</v>
      </c>
      <c r="D1333" t="s">
        <v>1440</v>
      </c>
      <c r="E1333" t="s">
        <v>1440</v>
      </c>
      <c r="F1333" t="s">
        <v>1440</v>
      </c>
      <c r="G1333" t="s">
        <v>1440</v>
      </c>
      <c r="H1333" t="s">
        <v>1440</v>
      </c>
      <c r="I1333" t="s">
        <v>1440</v>
      </c>
      <c r="J1333" t="s">
        <v>1440</v>
      </c>
      <c r="K1333" t="s">
        <v>3150</v>
      </c>
      <c r="L1333" t="s">
        <v>1440</v>
      </c>
      <c r="M1333" s="93" t="s">
        <v>1440</v>
      </c>
      <c r="N1333" t="s">
        <v>1440</v>
      </c>
      <c r="O1333" s="94" t="s">
        <v>1440</v>
      </c>
      <c r="P1333" s="88" t="s">
        <v>1440</v>
      </c>
      <c r="Q1333" t="s">
        <v>1440</v>
      </c>
    </row>
    <row r="1334" spans="1:17" x14ac:dyDescent="0.25">
      <c r="A1334" t="s">
        <v>1440</v>
      </c>
      <c r="B1334" t="s">
        <v>1440</v>
      </c>
      <c r="C1334" t="s">
        <v>1440</v>
      </c>
      <c r="D1334" t="s">
        <v>1440</v>
      </c>
      <c r="E1334" t="s">
        <v>1440</v>
      </c>
      <c r="F1334" t="s">
        <v>1440</v>
      </c>
      <c r="G1334" t="s">
        <v>1440</v>
      </c>
      <c r="H1334" t="s">
        <v>1440</v>
      </c>
      <c r="I1334" t="s">
        <v>1440</v>
      </c>
      <c r="J1334" t="s">
        <v>1440</v>
      </c>
      <c r="K1334" t="s">
        <v>3150</v>
      </c>
      <c r="L1334" t="s">
        <v>1440</v>
      </c>
      <c r="M1334" s="93" t="s">
        <v>1440</v>
      </c>
      <c r="N1334" t="s">
        <v>1440</v>
      </c>
      <c r="O1334" s="94" t="s">
        <v>1440</v>
      </c>
      <c r="P1334" s="88" t="s">
        <v>1440</v>
      </c>
      <c r="Q1334" t="s">
        <v>1440</v>
      </c>
    </row>
    <row r="1335" spans="1:17" x14ac:dyDescent="0.25">
      <c r="A1335" t="s">
        <v>1440</v>
      </c>
      <c r="B1335" t="s">
        <v>1440</v>
      </c>
      <c r="C1335" t="s">
        <v>1440</v>
      </c>
      <c r="D1335" t="s">
        <v>1440</v>
      </c>
      <c r="E1335" t="s">
        <v>1440</v>
      </c>
      <c r="F1335" t="s">
        <v>1440</v>
      </c>
      <c r="G1335" t="s">
        <v>1440</v>
      </c>
      <c r="H1335" t="s">
        <v>1440</v>
      </c>
      <c r="I1335" t="s">
        <v>1440</v>
      </c>
      <c r="J1335" t="s">
        <v>1440</v>
      </c>
      <c r="K1335" t="s">
        <v>3150</v>
      </c>
      <c r="L1335" t="s">
        <v>1440</v>
      </c>
      <c r="M1335" s="93" t="s">
        <v>1440</v>
      </c>
      <c r="N1335" t="s">
        <v>1440</v>
      </c>
      <c r="O1335" s="94" t="s">
        <v>1440</v>
      </c>
      <c r="P1335" s="88" t="s">
        <v>1440</v>
      </c>
      <c r="Q1335" t="s">
        <v>1440</v>
      </c>
    </row>
    <row r="1336" spans="1:17" x14ac:dyDescent="0.25">
      <c r="A1336" t="s">
        <v>1440</v>
      </c>
      <c r="B1336" t="s">
        <v>1440</v>
      </c>
      <c r="C1336" t="s">
        <v>1440</v>
      </c>
      <c r="D1336" t="s">
        <v>1440</v>
      </c>
      <c r="E1336" t="s">
        <v>1440</v>
      </c>
      <c r="F1336" t="s">
        <v>1440</v>
      </c>
      <c r="G1336" t="s">
        <v>1440</v>
      </c>
      <c r="H1336" t="s">
        <v>1440</v>
      </c>
      <c r="I1336" t="s">
        <v>1440</v>
      </c>
      <c r="J1336" t="s">
        <v>1440</v>
      </c>
      <c r="K1336" t="s">
        <v>3150</v>
      </c>
      <c r="L1336" t="s">
        <v>1440</v>
      </c>
      <c r="M1336" s="93" t="s">
        <v>1440</v>
      </c>
      <c r="N1336" t="s">
        <v>1440</v>
      </c>
      <c r="O1336" s="94" t="s">
        <v>1440</v>
      </c>
      <c r="P1336" s="88" t="s">
        <v>1440</v>
      </c>
      <c r="Q1336" t="s">
        <v>1440</v>
      </c>
    </row>
    <row r="1337" spans="1:17" x14ac:dyDescent="0.25">
      <c r="A1337" t="s">
        <v>1440</v>
      </c>
      <c r="B1337" t="s">
        <v>1440</v>
      </c>
      <c r="C1337" t="s">
        <v>1440</v>
      </c>
      <c r="D1337" t="s">
        <v>1440</v>
      </c>
      <c r="E1337" t="s">
        <v>1440</v>
      </c>
      <c r="F1337" t="s">
        <v>1440</v>
      </c>
      <c r="G1337" t="s">
        <v>1440</v>
      </c>
      <c r="H1337" t="s">
        <v>1440</v>
      </c>
      <c r="I1337" t="s">
        <v>1440</v>
      </c>
      <c r="J1337" t="s">
        <v>1440</v>
      </c>
      <c r="K1337" t="s">
        <v>3150</v>
      </c>
      <c r="L1337" t="s">
        <v>1440</v>
      </c>
      <c r="M1337" s="93" t="s">
        <v>1440</v>
      </c>
      <c r="N1337" t="s">
        <v>1440</v>
      </c>
      <c r="O1337" s="94" t="s">
        <v>1440</v>
      </c>
      <c r="P1337" s="88" t="s">
        <v>1440</v>
      </c>
      <c r="Q1337" t="s">
        <v>1440</v>
      </c>
    </row>
    <row r="1338" spans="1:17" x14ac:dyDescent="0.25">
      <c r="A1338" t="s">
        <v>1440</v>
      </c>
      <c r="B1338" t="s">
        <v>1440</v>
      </c>
      <c r="C1338" t="s">
        <v>1440</v>
      </c>
      <c r="D1338" t="s">
        <v>1440</v>
      </c>
      <c r="E1338" t="s">
        <v>1440</v>
      </c>
      <c r="F1338" t="s">
        <v>1440</v>
      </c>
      <c r="G1338" t="s">
        <v>1440</v>
      </c>
      <c r="H1338" t="s">
        <v>1440</v>
      </c>
      <c r="I1338" t="s">
        <v>1440</v>
      </c>
      <c r="J1338" t="s">
        <v>1440</v>
      </c>
      <c r="K1338" t="s">
        <v>3150</v>
      </c>
      <c r="L1338" t="s">
        <v>1440</v>
      </c>
      <c r="M1338" s="93" t="s">
        <v>1440</v>
      </c>
      <c r="N1338" t="s">
        <v>1440</v>
      </c>
      <c r="O1338" s="94" t="s">
        <v>1440</v>
      </c>
      <c r="P1338" s="88" t="s">
        <v>1440</v>
      </c>
      <c r="Q1338" t="s">
        <v>1440</v>
      </c>
    </row>
    <row r="1339" spans="1:17" x14ac:dyDescent="0.25">
      <c r="A1339" t="s">
        <v>1440</v>
      </c>
      <c r="B1339" t="s">
        <v>1440</v>
      </c>
      <c r="C1339" t="s">
        <v>1440</v>
      </c>
      <c r="D1339" t="s">
        <v>1440</v>
      </c>
      <c r="E1339" t="s">
        <v>1440</v>
      </c>
      <c r="F1339" t="s">
        <v>1440</v>
      </c>
      <c r="G1339" t="s">
        <v>1440</v>
      </c>
      <c r="H1339" t="s">
        <v>1440</v>
      </c>
      <c r="I1339" t="s">
        <v>1440</v>
      </c>
      <c r="J1339" t="s">
        <v>1440</v>
      </c>
      <c r="K1339" t="s">
        <v>3150</v>
      </c>
      <c r="L1339" t="s">
        <v>1440</v>
      </c>
      <c r="M1339" s="93" t="s">
        <v>1440</v>
      </c>
      <c r="N1339" t="s">
        <v>1440</v>
      </c>
      <c r="O1339" s="94" t="s">
        <v>1440</v>
      </c>
      <c r="P1339" s="88" t="s">
        <v>1440</v>
      </c>
      <c r="Q1339" t="s">
        <v>1440</v>
      </c>
    </row>
    <row r="1340" spans="1:17" x14ac:dyDescent="0.25">
      <c r="A1340" t="s">
        <v>1440</v>
      </c>
      <c r="B1340" t="s">
        <v>1440</v>
      </c>
      <c r="C1340" t="s">
        <v>1440</v>
      </c>
      <c r="D1340" t="s">
        <v>1440</v>
      </c>
      <c r="E1340" t="s">
        <v>1440</v>
      </c>
      <c r="F1340" t="s">
        <v>1440</v>
      </c>
      <c r="G1340" t="s">
        <v>1440</v>
      </c>
      <c r="H1340" t="s">
        <v>1440</v>
      </c>
      <c r="I1340" t="s">
        <v>1440</v>
      </c>
      <c r="J1340" t="s">
        <v>1440</v>
      </c>
      <c r="K1340" t="s">
        <v>3150</v>
      </c>
      <c r="L1340" t="s">
        <v>1440</v>
      </c>
      <c r="M1340" s="93" t="s">
        <v>1440</v>
      </c>
      <c r="N1340" t="s">
        <v>1440</v>
      </c>
      <c r="O1340" s="94" t="s">
        <v>1440</v>
      </c>
      <c r="P1340" s="88" t="s">
        <v>1440</v>
      </c>
      <c r="Q1340" t="s">
        <v>1440</v>
      </c>
    </row>
    <row r="1341" spans="1:17" x14ac:dyDescent="0.25">
      <c r="A1341" t="s">
        <v>1440</v>
      </c>
      <c r="B1341" t="s">
        <v>1440</v>
      </c>
      <c r="C1341" t="s">
        <v>1440</v>
      </c>
      <c r="D1341" t="s">
        <v>1440</v>
      </c>
      <c r="E1341" t="s">
        <v>1440</v>
      </c>
      <c r="F1341" t="s">
        <v>1440</v>
      </c>
      <c r="G1341" t="s">
        <v>1440</v>
      </c>
      <c r="H1341" t="s">
        <v>1440</v>
      </c>
      <c r="I1341" t="s">
        <v>1440</v>
      </c>
      <c r="J1341" t="s">
        <v>1440</v>
      </c>
      <c r="K1341" t="s">
        <v>3150</v>
      </c>
      <c r="L1341" t="s">
        <v>1440</v>
      </c>
      <c r="M1341" s="93" t="s">
        <v>1440</v>
      </c>
      <c r="N1341" t="s">
        <v>1440</v>
      </c>
      <c r="O1341" s="94" t="s">
        <v>1440</v>
      </c>
      <c r="P1341" s="88" t="s">
        <v>1440</v>
      </c>
      <c r="Q1341" t="s">
        <v>1440</v>
      </c>
    </row>
    <row r="1342" spans="1:17" x14ac:dyDescent="0.25">
      <c r="A1342" t="s">
        <v>1440</v>
      </c>
      <c r="B1342" t="s">
        <v>1440</v>
      </c>
      <c r="C1342" t="s">
        <v>1440</v>
      </c>
      <c r="D1342" t="s">
        <v>1440</v>
      </c>
      <c r="E1342" t="s">
        <v>1440</v>
      </c>
      <c r="F1342" t="s">
        <v>1440</v>
      </c>
      <c r="G1342" t="s">
        <v>1440</v>
      </c>
      <c r="H1342" t="s">
        <v>1440</v>
      </c>
      <c r="I1342" t="s">
        <v>1440</v>
      </c>
      <c r="J1342" t="s">
        <v>1440</v>
      </c>
      <c r="K1342" t="s">
        <v>3150</v>
      </c>
      <c r="L1342" t="s">
        <v>1440</v>
      </c>
      <c r="M1342" s="93" t="s">
        <v>1440</v>
      </c>
      <c r="N1342" t="s">
        <v>1440</v>
      </c>
      <c r="O1342" s="94" t="s">
        <v>1440</v>
      </c>
      <c r="P1342" s="88" t="s">
        <v>1440</v>
      </c>
      <c r="Q1342" t="s">
        <v>1440</v>
      </c>
    </row>
    <row r="1343" spans="1:17" x14ac:dyDescent="0.25">
      <c r="A1343" t="s">
        <v>1440</v>
      </c>
      <c r="B1343" t="s">
        <v>1440</v>
      </c>
      <c r="C1343" t="s">
        <v>1440</v>
      </c>
      <c r="D1343" t="s">
        <v>1440</v>
      </c>
      <c r="E1343" t="s">
        <v>1440</v>
      </c>
      <c r="F1343" t="s">
        <v>1440</v>
      </c>
      <c r="G1343" t="s">
        <v>1440</v>
      </c>
      <c r="H1343" t="s">
        <v>1440</v>
      </c>
      <c r="I1343" t="s">
        <v>1440</v>
      </c>
      <c r="J1343" t="s">
        <v>1440</v>
      </c>
      <c r="K1343" t="s">
        <v>3150</v>
      </c>
      <c r="L1343" t="s">
        <v>1440</v>
      </c>
      <c r="M1343" s="93" t="s">
        <v>1440</v>
      </c>
      <c r="N1343" t="s">
        <v>1440</v>
      </c>
      <c r="O1343" s="94" t="s">
        <v>1440</v>
      </c>
      <c r="P1343" s="88" t="s">
        <v>1440</v>
      </c>
      <c r="Q1343" t="s">
        <v>1440</v>
      </c>
    </row>
    <row r="1344" spans="1:17" x14ac:dyDescent="0.25">
      <c r="A1344" t="s">
        <v>1440</v>
      </c>
      <c r="B1344" t="s">
        <v>1440</v>
      </c>
      <c r="C1344" t="s">
        <v>1440</v>
      </c>
      <c r="D1344" t="s">
        <v>1440</v>
      </c>
      <c r="E1344" t="s">
        <v>1440</v>
      </c>
      <c r="F1344" t="s">
        <v>1440</v>
      </c>
      <c r="G1344" t="s">
        <v>1440</v>
      </c>
      <c r="H1344" t="s">
        <v>1440</v>
      </c>
      <c r="I1344" t="s">
        <v>1440</v>
      </c>
      <c r="J1344" t="s">
        <v>1440</v>
      </c>
      <c r="K1344" t="s">
        <v>3150</v>
      </c>
      <c r="L1344" t="s">
        <v>1440</v>
      </c>
      <c r="M1344" s="93" t="s">
        <v>1440</v>
      </c>
      <c r="N1344" t="s">
        <v>1440</v>
      </c>
      <c r="O1344" s="94" t="s">
        <v>1440</v>
      </c>
      <c r="P1344" s="88" t="s">
        <v>1440</v>
      </c>
      <c r="Q1344" t="s">
        <v>1440</v>
      </c>
    </row>
    <row r="1345" spans="1:17" x14ac:dyDescent="0.25">
      <c r="A1345" t="s">
        <v>1440</v>
      </c>
      <c r="B1345" t="s">
        <v>1440</v>
      </c>
      <c r="C1345" t="s">
        <v>1440</v>
      </c>
      <c r="D1345" t="s">
        <v>1440</v>
      </c>
      <c r="E1345" t="s">
        <v>1440</v>
      </c>
      <c r="F1345" t="s">
        <v>1440</v>
      </c>
      <c r="G1345" t="s">
        <v>1440</v>
      </c>
      <c r="H1345" t="s">
        <v>1440</v>
      </c>
      <c r="I1345" t="s">
        <v>1440</v>
      </c>
      <c r="J1345" t="s">
        <v>1440</v>
      </c>
      <c r="K1345" t="s">
        <v>3150</v>
      </c>
      <c r="L1345" t="s">
        <v>1440</v>
      </c>
      <c r="M1345" s="93" t="s">
        <v>1440</v>
      </c>
      <c r="N1345" t="s">
        <v>1440</v>
      </c>
      <c r="O1345" s="94" t="s">
        <v>1440</v>
      </c>
      <c r="P1345" s="88" t="s">
        <v>1440</v>
      </c>
      <c r="Q1345" t="s">
        <v>1440</v>
      </c>
    </row>
    <row r="1346" spans="1:17" x14ac:dyDescent="0.25">
      <c r="A1346" t="s">
        <v>1440</v>
      </c>
      <c r="B1346" t="s">
        <v>1440</v>
      </c>
      <c r="C1346" t="s">
        <v>1440</v>
      </c>
      <c r="D1346" t="s">
        <v>1440</v>
      </c>
      <c r="E1346" t="s">
        <v>1440</v>
      </c>
      <c r="F1346" t="s">
        <v>1440</v>
      </c>
      <c r="G1346" t="s">
        <v>1440</v>
      </c>
      <c r="H1346" t="s">
        <v>1440</v>
      </c>
      <c r="I1346" t="s">
        <v>1440</v>
      </c>
      <c r="J1346" t="s">
        <v>1440</v>
      </c>
      <c r="K1346" t="s">
        <v>3150</v>
      </c>
      <c r="L1346" t="s">
        <v>1440</v>
      </c>
      <c r="M1346" s="93" t="s">
        <v>1440</v>
      </c>
      <c r="N1346" t="s">
        <v>1440</v>
      </c>
      <c r="O1346" s="94" t="s">
        <v>1440</v>
      </c>
      <c r="P1346" s="88" t="s">
        <v>1440</v>
      </c>
      <c r="Q1346" t="s">
        <v>1440</v>
      </c>
    </row>
    <row r="1347" spans="1:17" x14ac:dyDescent="0.25">
      <c r="A1347" t="s">
        <v>1440</v>
      </c>
      <c r="B1347" t="s">
        <v>1440</v>
      </c>
      <c r="C1347" t="s">
        <v>1440</v>
      </c>
      <c r="D1347" t="s">
        <v>1440</v>
      </c>
      <c r="E1347" t="s">
        <v>1440</v>
      </c>
      <c r="F1347" t="s">
        <v>1440</v>
      </c>
      <c r="G1347" t="s">
        <v>1440</v>
      </c>
      <c r="H1347" t="s">
        <v>1440</v>
      </c>
      <c r="I1347" t="s">
        <v>1440</v>
      </c>
      <c r="J1347" t="s">
        <v>1440</v>
      </c>
      <c r="K1347" t="s">
        <v>3150</v>
      </c>
      <c r="L1347" t="s">
        <v>1440</v>
      </c>
      <c r="M1347" s="93" t="s">
        <v>1440</v>
      </c>
      <c r="N1347" t="s">
        <v>1440</v>
      </c>
      <c r="O1347" s="94" t="s">
        <v>1440</v>
      </c>
      <c r="P1347" s="88" t="s">
        <v>1440</v>
      </c>
      <c r="Q1347" t="s">
        <v>1440</v>
      </c>
    </row>
    <row r="1348" spans="1:17" x14ac:dyDescent="0.25">
      <c r="A1348" t="s">
        <v>1440</v>
      </c>
      <c r="B1348" t="s">
        <v>1440</v>
      </c>
      <c r="C1348" t="s">
        <v>1440</v>
      </c>
      <c r="D1348" t="s">
        <v>1440</v>
      </c>
      <c r="E1348" t="s">
        <v>1440</v>
      </c>
      <c r="F1348" t="s">
        <v>1440</v>
      </c>
      <c r="G1348" t="s">
        <v>1440</v>
      </c>
      <c r="H1348" t="s">
        <v>1440</v>
      </c>
      <c r="I1348" t="s">
        <v>1440</v>
      </c>
      <c r="J1348" t="s">
        <v>1440</v>
      </c>
      <c r="K1348" t="s">
        <v>3150</v>
      </c>
      <c r="L1348" t="s">
        <v>1440</v>
      </c>
      <c r="M1348" s="93" t="s">
        <v>1440</v>
      </c>
      <c r="N1348" t="s">
        <v>1440</v>
      </c>
      <c r="O1348" s="94" t="s">
        <v>1440</v>
      </c>
      <c r="P1348" s="88" t="s">
        <v>1440</v>
      </c>
      <c r="Q1348" t="s">
        <v>1440</v>
      </c>
    </row>
    <row r="1349" spans="1:17" x14ac:dyDescent="0.25">
      <c r="A1349" t="s">
        <v>1440</v>
      </c>
      <c r="B1349" t="s">
        <v>1440</v>
      </c>
      <c r="C1349" t="s">
        <v>1440</v>
      </c>
      <c r="D1349" t="s">
        <v>1440</v>
      </c>
      <c r="E1349" t="s">
        <v>1440</v>
      </c>
      <c r="F1349" t="s">
        <v>1440</v>
      </c>
      <c r="G1349" t="s">
        <v>1440</v>
      </c>
      <c r="H1349" t="s">
        <v>1440</v>
      </c>
      <c r="I1349" t="s">
        <v>1440</v>
      </c>
      <c r="J1349" t="s">
        <v>1440</v>
      </c>
      <c r="K1349" t="s">
        <v>3150</v>
      </c>
      <c r="L1349" t="s">
        <v>1440</v>
      </c>
      <c r="M1349" s="93" t="s">
        <v>1440</v>
      </c>
      <c r="N1349" t="s">
        <v>1440</v>
      </c>
      <c r="O1349" s="94" t="s">
        <v>1440</v>
      </c>
      <c r="P1349" s="88" t="s">
        <v>1440</v>
      </c>
      <c r="Q1349" t="s">
        <v>1440</v>
      </c>
    </row>
    <row r="1350" spans="1:17" x14ac:dyDescent="0.25">
      <c r="A1350" t="s">
        <v>1440</v>
      </c>
      <c r="B1350" t="s">
        <v>1440</v>
      </c>
      <c r="C1350" t="s">
        <v>1440</v>
      </c>
      <c r="D1350" t="s">
        <v>1440</v>
      </c>
      <c r="E1350" t="s">
        <v>1440</v>
      </c>
      <c r="F1350" t="s">
        <v>1440</v>
      </c>
      <c r="G1350" t="s">
        <v>1440</v>
      </c>
      <c r="H1350" t="s">
        <v>1440</v>
      </c>
      <c r="I1350" t="s">
        <v>1440</v>
      </c>
      <c r="J1350" t="s">
        <v>1440</v>
      </c>
      <c r="K1350" t="s">
        <v>3150</v>
      </c>
      <c r="L1350" t="s">
        <v>1440</v>
      </c>
      <c r="M1350" s="93" t="s">
        <v>1440</v>
      </c>
      <c r="N1350" t="s">
        <v>1440</v>
      </c>
      <c r="O1350" s="94" t="s">
        <v>1440</v>
      </c>
      <c r="P1350" s="88" t="s">
        <v>1440</v>
      </c>
      <c r="Q1350" t="s">
        <v>1440</v>
      </c>
    </row>
    <row r="1351" spans="1:17" x14ac:dyDescent="0.25">
      <c r="A1351" t="s">
        <v>1440</v>
      </c>
      <c r="B1351" t="s">
        <v>1440</v>
      </c>
      <c r="C1351" t="s">
        <v>1440</v>
      </c>
      <c r="D1351" t="s">
        <v>1440</v>
      </c>
      <c r="E1351" t="s">
        <v>1440</v>
      </c>
      <c r="F1351" t="s">
        <v>1440</v>
      </c>
      <c r="G1351" t="s">
        <v>1440</v>
      </c>
      <c r="H1351" t="s">
        <v>1440</v>
      </c>
      <c r="I1351" t="s">
        <v>1440</v>
      </c>
      <c r="J1351" t="s">
        <v>1440</v>
      </c>
      <c r="K1351" t="s">
        <v>3150</v>
      </c>
      <c r="L1351" t="s">
        <v>1440</v>
      </c>
      <c r="M1351" s="93" t="s">
        <v>1440</v>
      </c>
      <c r="N1351" t="s">
        <v>1440</v>
      </c>
      <c r="O1351" s="94" t="s">
        <v>1440</v>
      </c>
      <c r="P1351" s="88" t="s">
        <v>1440</v>
      </c>
      <c r="Q1351" t="s">
        <v>1440</v>
      </c>
    </row>
    <row r="1352" spans="1:17" x14ac:dyDescent="0.25">
      <c r="A1352" t="s">
        <v>1440</v>
      </c>
      <c r="B1352" t="s">
        <v>1440</v>
      </c>
      <c r="C1352" t="s">
        <v>1440</v>
      </c>
      <c r="D1352" t="s">
        <v>1440</v>
      </c>
      <c r="E1352" t="s">
        <v>1440</v>
      </c>
      <c r="F1352" t="s">
        <v>1440</v>
      </c>
      <c r="G1352" t="s">
        <v>1440</v>
      </c>
      <c r="H1352" t="s">
        <v>1440</v>
      </c>
      <c r="I1352" t="s">
        <v>1440</v>
      </c>
      <c r="J1352" t="s">
        <v>1440</v>
      </c>
      <c r="K1352" t="s">
        <v>3150</v>
      </c>
      <c r="L1352" t="s">
        <v>1440</v>
      </c>
      <c r="M1352" s="93" t="s">
        <v>1440</v>
      </c>
      <c r="N1352" t="s">
        <v>1440</v>
      </c>
      <c r="O1352" s="94" t="s">
        <v>1440</v>
      </c>
      <c r="P1352" s="88" t="s">
        <v>1440</v>
      </c>
      <c r="Q1352" t="s">
        <v>1440</v>
      </c>
    </row>
    <row r="1353" spans="1:17" x14ac:dyDescent="0.25">
      <c r="A1353" t="s">
        <v>1440</v>
      </c>
      <c r="B1353" t="s">
        <v>1440</v>
      </c>
      <c r="C1353" t="s">
        <v>1440</v>
      </c>
      <c r="D1353" t="s">
        <v>1440</v>
      </c>
      <c r="E1353" t="s">
        <v>1440</v>
      </c>
      <c r="F1353" t="s">
        <v>1440</v>
      </c>
      <c r="G1353" t="s">
        <v>1440</v>
      </c>
      <c r="H1353" t="s">
        <v>1440</v>
      </c>
      <c r="I1353" t="s">
        <v>1440</v>
      </c>
      <c r="J1353" t="s">
        <v>1440</v>
      </c>
      <c r="K1353" t="s">
        <v>3150</v>
      </c>
      <c r="L1353" t="s">
        <v>1440</v>
      </c>
      <c r="M1353" s="93" t="s">
        <v>1440</v>
      </c>
      <c r="N1353" t="s">
        <v>1440</v>
      </c>
      <c r="O1353" s="94" t="s">
        <v>1440</v>
      </c>
      <c r="P1353" s="88" t="s">
        <v>1440</v>
      </c>
      <c r="Q1353" t="s">
        <v>1440</v>
      </c>
    </row>
    <row r="1354" spans="1:17" x14ac:dyDescent="0.25">
      <c r="A1354" t="s">
        <v>1440</v>
      </c>
      <c r="B1354" t="s">
        <v>1440</v>
      </c>
      <c r="C1354" t="s">
        <v>1440</v>
      </c>
      <c r="D1354" t="s">
        <v>1440</v>
      </c>
      <c r="E1354" t="s">
        <v>1440</v>
      </c>
      <c r="F1354" t="s">
        <v>1440</v>
      </c>
      <c r="G1354" t="s">
        <v>1440</v>
      </c>
      <c r="H1354" t="s">
        <v>1440</v>
      </c>
      <c r="I1354" t="s">
        <v>1440</v>
      </c>
      <c r="J1354" t="s">
        <v>1440</v>
      </c>
      <c r="K1354" t="s">
        <v>3150</v>
      </c>
      <c r="L1354" t="s">
        <v>1440</v>
      </c>
      <c r="M1354" s="93" t="s">
        <v>1440</v>
      </c>
      <c r="N1354" t="s">
        <v>1440</v>
      </c>
      <c r="O1354" s="94" t="s">
        <v>1440</v>
      </c>
      <c r="P1354" s="88" t="s">
        <v>1440</v>
      </c>
      <c r="Q1354" t="s">
        <v>1440</v>
      </c>
    </row>
    <row r="1355" spans="1:17" x14ac:dyDescent="0.25">
      <c r="A1355" t="s">
        <v>1440</v>
      </c>
      <c r="B1355" t="s">
        <v>1440</v>
      </c>
      <c r="C1355" t="s">
        <v>1440</v>
      </c>
      <c r="D1355" t="s">
        <v>1440</v>
      </c>
      <c r="E1355" t="s">
        <v>1440</v>
      </c>
      <c r="F1355" t="s">
        <v>1440</v>
      </c>
      <c r="G1355" t="s">
        <v>1440</v>
      </c>
      <c r="H1355" t="s">
        <v>1440</v>
      </c>
      <c r="I1355" t="s">
        <v>1440</v>
      </c>
      <c r="J1355" t="s">
        <v>1440</v>
      </c>
      <c r="K1355" t="s">
        <v>3150</v>
      </c>
      <c r="L1355" t="s">
        <v>1440</v>
      </c>
      <c r="M1355" s="93" t="s">
        <v>1440</v>
      </c>
      <c r="N1355" t="s">
        <v>1440</v>
      </c>
      <c r="O1355" s="94" t="s">
        <v>1440</v>
      </c>
      <c r="P1355" s="88" t="s">
        <v>1440</v>
      </c>
      <c r="Q1355" t="s">
        <v>1440</v>
      </c>
    </row>
    <row r="1356" spans="1:17" x14ac:dyDescent="0.25">
      <c r="A1356" t="s">
        <v>1440</v>
      </c>
      <c r="B1356" t="s">
        <v>1440</v>
      </c>
      <c r="C1356" t="s">
        <v>1440</v>
      </c>
      <c r="D1356" t="s">
        <v>1440</v>
      </c>
      <c r="E1356" t="s">
        <v>1440</v>
      </c>
      <c r="F1356" t="s">
        <v>1440</v>
      </c>
      <c r="G1356" t="s">
        <v>1440</v>
      </c>
      <c r="H1356" t="s">
        <v>1440</v>
      </c>
      <c r="I1356" t="s">
        <v>1440</v>
      </c>
      <c r="J1356" t="s">
        <v>1440</v>
      </c>
      <c r="K1356" t="s">
        <v>3150</v>
      </c>
      <c r="L1356" t="s">
        <v>1440</v>
      </c>
      <c r="M1356" s="93" t="s">
        <v>1440</v>
      </c>
      <c r="N1356" t="s">
        <v>1440</v>
      </c>
      <c r="O1356" s="94" t="s">
        <v>1440</v>
      </c>
      <c r="P1356" s="88" t="s">
        <v>1440</v>
      </c>
      <c r="Q1356" t="s">
        <v>1440</v>
      </c>
    </row>
    <row r="1357" spans="1:17" x14ac:dyDescent="0.25">
      <c r="A1357" t="s">
        <v>1440</v>
      </c>
      <c r="B1357" t="s">
        <v>1440</v>
      </c>
      <c r="C1357" t="s">
        <v>1440</v>
      </c>
      <c r="D1357" t="s">
        <v>1440</v>
      </c>
      <c r="E1357" t="s">
        <v>1440</v>
      </c>
      <c r="F1357" t="s">
        <v>1440</v>
      </c>
      <c r="G1357" t="s">
        <v>1440</v>
      </c>
      <c r="H1357" t="s">
        <v>1440</v>
      </c>
      <c r="I1357" t="s">
        <v>1440</v>
      </c>
      <c r="J1357" t="s">
        <v>1440</v>
      </c>
      <c r="K1357" t="s">
        <v>3150</v>
      </c>
      <c r="L1357" t="s">
        <v>1440</v>
      </c>
      <c r="M1357" s="93" t="s">
        <v>1440</v>
      </c>
      <c r="N1357" t="s">
        <v>1440</v>
      </c>
      <c r="O1357" s="94" t="s">
        <v>1440</v>
      </c>
      <c r="P1357" s="88" t="s">
        <v>1440</v>
      </c>
      <c r="Q1357" t="s">
        <v>1440</v>
      </c>
    </row>
    <row r="1358" spans="1:17" x14ac:dyDescent="0.25">
      <c r="A1358" t="s">
        <v>1440</v>
      </c>
      <c r="B1358" t="s">
        <v>1440</v>
      </c>
      <c r="C1358" t="s">
        <v>1440</v>
      </c>
      <c r="D1358" t="s">
        <v>1440</v>
      </c>
      <c r="E1358" t="s">
        <v>1440</v>
      </c>
      <c r="F1358" t="s">
        <v>1440</v>
      </c>
      <c r="G1358" t="s">
        <v>1440</v>
      </c>
      <c r="H1358" t="s">
        <v>1440</v>
      </c>
      <c r="I1358" t="s">
        <v>1440</v>
      </c>
      <c r="J1358" t="s">
        <v>1440</v>
      </c>
      <c r="K1358" t="s">
        <v>3150</v>
      </c>
      <c r="L1358" t="s">
        <v>1440</v>
      </c>
      <c r="M1358" s="93" t="s">
        <v>1440</v>
      </c>
      <c r="N1358" t="s">
        <v>1440</v>
      </c>
      <c r="O1358" s="94" t="s">
        <v>1440</v>
      </c>
      <c r="P1358" s="88" t="s">
        <v>1440</v>
      </c>
      <c r="Q1358" t="s">
        <v>1440</v>
      </c>
    </row>
    <row r="1359" spans="1:17" x14ac:dyDescent="0.25">
      <c r="A1359" t="s">
        <v>1440</v>
      </c>
      <c r="B1359" t="s">
        <v>1440</v>
      </c>
      <c r="C1359" t="s">
        <v>1440</v>
      </c>
      <c r="D1359" t="s">
        <v>1440</v>
      </c>
      <c r="E1359" t="s">
        <v>1440</v>
      </c>
      <c r="F1359" t="s">
        <v>1440</v>
      </c>
      <c r="G1359" t="s">
        <v>1440</v>
      </c>
      <c r="H1359" t="s">
        <v>1440</v>
      </c>
      <c r="I1359" t="s">
        <v>1440</v>
      </c>
      <c r="J1359" t="s">
        <v>1440</v>
      </c>
      <c r="K1359" t="s">
        <v>3150</v>
      </c>
      <c r="L1359" t="s">
        <v>1440</v>
      </c>
      <c r="M1359" s="93" t="s">
        <v>1440</v>
      </c>
      <c r="N1359" t="s">
        <v>1440</v>
      </c>
      <c r="O1359" s="94" t="s">
        <v>1440</v>
      </c>
      <c r="P1359" s="88" t="s">
        <v>1440</v>
      </c>
      <c r="Q1359" t="s">
        <v>1440</v>
      </c>
    </row>
    <row r="1360" spans="1:17" x14ac:dyDescent="0.25">
      <c r="A1360" t="s">
        <v>1440</v>
      </c>
      <c r="B1360" t="s">
        <v>1440</v>
      </c>
      <c r="C1360" t="s">
        <v>1440</v>
      </c>
      <c r="D1360" t="s">
        <v>1440</v>
      </c>
      <c r="E1360" t="s">
        <v>1440</v>
      </c>
      <c r="F1360" t="s">
        <v>1440</v>
      </c>
      <c r="G1360" t="s">
        <v>1440</v>
      </c>
      <c r="H1360" t="s">
        <v>1440</v>
      </c>
      <c r="I1360" t="s">
        <v>1440</v>
      </c>
      <c r="J1360" t="s">
        <v>1440</v>
      </c>
      <c r="K1360" t="s">
        <v>3150</v>
      </c>
      <c r="L1360" t="s">
        <v>1440</v>
      </c>
      <c r="M1360" s="93" t="s">
        <v>1440</v>
      </c>
      <c r="N1360" t="s">
        <v>1440</v>
      </c>
      <c r="O1360" s="94" t="s">
        <v>1440</v>
      </c>
      <c r="P1360" s="88" t="s">
        <v>1440</v>
      </c>
      <c r="Q1360" t="s">
        <v>1440</v>
      </c>
    </row>
    <row r="1361" spans="1:17" x14ac:dyDescent="0.25">
      <c r="A1361" t="s">
        <v>1440</v>
      </c>
      <c r="B1361" t="s">
        <v>1440</v>
      </c>
      <c r="C1361" t="s">
        <v>1440</v>
      </c>
      <c r="D1361" t="s">
        <v>1440</v>
      </c>
      <c r="E1361" t="s">
        <v>1440</v>
      </c>
      <c r="F1361" t="s">
        <v>1440</v>
      </c>
      <c r="G1361" t="s">
        <v>1440</v>
      </c>
      <c r="H1361" t="s">
        <v>1440</v>
      </c>
      <c r="I1361" t="s">
        <v>1440</v>
      </c>
      <c r="J1361" t="s">
        <v>1440</v>
      </c>
      <c r="K1361" t="s">
        <v>3150</v>
      </c>
      <c r="L1361" t="s">
        <v>1440</v>
      </c>
      <c r="M1361" s="93" t="s">
        <v>1440</v>
      </c>
      <c r="N1361" t="s">
        <v>1440</v>
      </c>
      <c r="O1361" s="94" t="s">
        <v>1440</v>
      </c>
      <c r="P1361" s="88" t="s">
        <v>1440</v>
      </c>
      <c r="Q1361" t="s">
        <v>1440</v>
      </c>
    </row>
    <row r="1362" spans="1:17" x14ac:dyDescent="0.25">
      <c r="A1362" t="s">
        <v>1440</v>
      </c>
      <c r="B1362" t="s">
        <v>1440</v>
      </c>
      <c r="C1362" t="s">
        <v>1440</v>
      </c>
      <c r="D1362" t="s">
        <v>1440</v>
      </c>
      <c r="E1362" t="s">
        <v>1440</v>
      </c>
      <c r="F1362" t="s">
        <v>1440</v>
      </c>
      <c r="G1362" t="s">
        <v>1440</v>
      </c>
      <c r="H1362" t="s">
        <v>1440</v>
      </c>
      <c r="I1362" t="s">
        <v>1440</v>
      </c>
      <c r="J1362" t="s">
        <v>1440</v>
      </c>
      <c r="K1362" t="s">
        <v>3150</v>
      </c>
      <c r="L1362" t="s">
        <v>1440</v>
      </c>
      <c r="M1362" s="93" t="s">
        <v>1440</v>
      </c>
      <c r="N1362" t="s">
        <v>1440</v>
      </c>
      <c r="O1362" s="94" t="s">
        <v>1440</v>
      </c>
      <c r="P1362" s="88" t="s">
        <v>1440</v>
      </c>
      <c r="Q1362" t="s">
        <v>1440</v>
      </c>
    </row>
    <row r="1363" spans="1:17" x14ac:dyDescent="0.25">
      <c r="A1363" t="s">
        <v>1440</v>
      </c>
      <c r="B1363" t="s">
        <v>1440</v>
      </c>
      <c r="C1363" t="s">
        <v>1440</v>
      </c>
      <c r="D1363" t="s">
        <v>1440</v>
      </c>
      <c r="E1363" t="s">
        <v>1440</v>
      </c>
      <c r="F1363" t="s">
        <v>1440</v>
      </c>
      <c r="G1363" t="s">
        <v>1440</v>
      </c>
      <c r="H1363" t="s">
        <v>1440</v>
      </c>
      <c r="I1363" t="s">
        <v>1440</v>
      </c>
      <c r="J1363" t="s">
        <v>1440</v>
      </c>
      <c r="K1363" t="s">
        <v>3150</v>
      </c>
      <c r="L1363" t="s">
        <v>1440</v>
      </c>
      <c r="M1363" s="93" t="s">
        <v>1440</v>
      </c>
      <c r="N1363" t="s">
        <v>1440</v>
      </c>
      <c r="O1363" s="94" t="s">
        <v>1440</v>
      </c>
      <c r="P1363" s="88" t="s">
        <v>1440</v>
      </c>
      <c r="Q1363" t="s">
        <v>1440</v>
      </c>
    </row>
    <row r="1364" spans="1:17" x14ac:dyDescent="0.25">
      <c r="A1364" t="s">
        <v>1440</v>
      </c>
      <c r="B1364" t="s">
        <v>1440</v>
      </c>
      <c r="C1364" t="s">
        <v>1440</v>
      </c>
      <c r="D1364" t="s">
        <v>1440</v>
      </c>
      <c r="E1364" t="s">
        <v>1440</v>
      </c>
      <c r="F1364" t="s">
        <v>1440</v>
      </c>
      <c r="G1364" t="s">
        <v>1440</v>
      </c>
      <c r="H1364" t="s">
        <v>1440</v>
      </c>
      <c r="I1364" t="s">
        <v>1440</v>
      </c>
      <c r="J1364" t="s">
        <v>1440</v>
      </c>
      <c r="K1364" t="s">
        <v>3150</v>
      </c>
      <c r="L1364" t="s">
        <v>1440</v>
      </c>
      <c r="M1364" s="93" t="s">
        <v>1440</v>
      </c>
      <c r="N1364" t="s">
        <v>1440</v>
      </c>
      <c r="O1364" s="94" t="s">
        <v>1440</v>
      </c>
      <c r="P1364" s="88" t="s">
        <v>1440</v>
      </c>
      <c r="Q1364" t="s">
        <v>1440</v>
      </c>
    </row>
    <row r="1365" spans="1:17" x14ac:dyDescent="0.25">
      <c r="A1365" t="s">
        <v>1440</v>
      </c>
      <c r="B1365" t="s">
        <v>1440</v>
      </c>
      <c r="C1365" t="s">
        <v>1440</v>
      </c>
      <c r="D1365" t="s">
        <v>1440</v>
      </c>
      <c r="E1365" t="s">
        <v>1440</v>
      </c>
      <c r="F1365" t="s">
        <v>1440</v>
      </c>
      <c r="G1365" t="s">
        <v>1440</v>
      </c>
      <c r="H1365" t="s">
        <v>1440</v>
      </c>
      <c r="I1365" t="s">
        <v>1440</v>
      </c>
      <c r="J1365" t="s">
        <v>1440</v>
      </c>
      <c r="K1365" t="s">
        <v>3150</v>
      </c>
      <c r="L1365" t="s">
        <v>1440</v>
      </c>
      <c r="M1365" s="93" t="s">
        <v>1440</v>
      </c>
      <c r="N1365" t="s">
        <v>1440</v>
      </c>
      <c r="O1365" s="94" t="s">
        <v>1440</v>
      </c>
      <c r="P1365" s="88" t="s">
        <v>1440</v>
      </c>
      <c r="Q1365" t="s">
        <v>1440</v>
      </c>
    </row>
    <row r="1366" spans="1:17" x14ac:dyDescent="0.25">
      <c r="A1366" t="s">
        <v>1440</v>
      </c>
      <c r="B1366" t="s">
        <v>1440</v>
      </c>
      <c r="C1366" t="s">
        <v>1440</v>
      </c>
      <c r="D1366" t="s">
        <v>1440</v>
      </c>
      <c r="E1366" t="s">
        <v>1440</v>
      </c>
      <c r="F1366" t="s">
        <v>1440</v>
      </c>
      <c r="G1366" t="s">
        <v>1440</v>
      </c>
      <c r="H1366" t="s">
        <v>1440</v>
      </c>
      <c r="I1366" t="s">
        <v>1440</v>
      </c>
      <c r="J1366" t="s">
        <v>1440</v>
      </c>
      <c r="K1366" t="s">
        <v>3150</v>
      </c>
      <c r="L1366" t="s">
        <v>1440</v>
      </c>
      <c r="M1366" s="93" t="s">
        <v>1440</v>
      </c>
      <c r="N1366" t="s">
        <v>1440</v>
      </c>
      <c r="O1366" s="94" t="s">
        <v>1440</v>
      </c>
      <c r="P1366" s="88" t="s">
        <v>1440</v>
      </c>
      <c r="Q1366" t="s">
        <v>1440</v>
      </c>
    </row>
    <row r="1367" spans="1:17" x14ac:dyDescent="0.25">
      <c r="A1367" t="s">
        <v>1440</v>
      </c>
      <c r="B1367" t="s">
        <v>1440</v>
      </c>
      <c r="C1367" t="s">
        <v>1440</v>
      </c>
      <c r="D1367" t="s">
        <v>1440</v>
      </c>
      <c r="E1367" t="s">
        <v>1440</v>
      </c>
      <c r="F1367" t="s">
        <v>1440</v>
      </c>
      <c r="G1367" t="s">
        <v>1440</v>
      </c>
      <c r="H1367" t="s">
        <v>1440</v>
      </c>
      <c r="I1367" t="s">
        <v>1440</v>
      </c>
      <c r="J1367" t="s">
        <v>1440</v>
      </c>
      <c r="K1367" t="s">
        <v>3150</v>
      </c>
      <c r="L1367" t="s">
        <v>1440</v>
      </c>
      <c r="M1367" s="93" t="s">
        <v>1440</v>
      </c>
      <c r="N1367" t="s">
        <v>1440</v>
      </c>
      <c r="O1367" s="94" t="s">
        <v>1440</v>
      </c>
      <c r="P1367" s="88" t="s">
        <v>1440</v>
      </c>
      <c r="Q1367" t="s">
        <v>1440</v>
      </c>
    </row>
    <row r="1368" spans="1:17" x14ac:dyDescent="0.25">
      <c r="A1368" t="s">
        <v>1440</v>
      </c>
      <c r="B1368" t="s">
        <v>1440</v>
      </c>
      <c r="C1368" t="s">
        <v>1440</v>
      </c>
      <c r="D1368" t="s">
        <v>1440</v>
      </c>
      <c r="E1368" t="s">
        <v>1440</v>
      </c>
      <c r="F1368" t="s">
        <v>1440</v>
      </c>
      <c r="G1368" t="s">
        <v>1440</v>
      </c>
      <c r="H1368" t="s">
        <v>1440</v>
      </c>
      <c r="I1368" t="s">
        <v>1440</v>
      </c>
      <c r="J1368" t="s">
        <v>1440</v>
      </c>
      <c r="K1368" t="s">
        <v>3150</v>
      </c>
      <c r="L1368" t="s">
        <v>1440</v>
      </c>
      <c r="M1368" s="93" t="s">
        <v>1440</v>
      </c>
      <c r="N1368" t="s">
        <v>1440</v>
      </c>
      <c r="O1368" s="94" t="s">
        <v>1440</v>
      </c>
      <c r="P1368" s="88" t="s">
        <v>1440</v>
      </c>
      <c r="Q1368" t="s">
        <v>1440</v>
      </c>
    </row>
    <row r="1369" spans="1:17" x14ac:dyDescent="0.25">
      <c r="A1369" t="s">
        <v>1440</v>
      </c>
      <c r="B1369" t="s">
        <v>1440</v>
      </c>
      <c r="C1369" t="s">
        <v>1440</v>
      </c>
      <c r="D1369" t="s">
        <v>1440</v>
      </c>
      <c r="E1369" t="s">
        <v>1440</v>
      </c>
      <c r="F1369" t="s">
        <v>1440</v>
      </c>
      <c r="G1369" t="s">
        <v>1440</v>
      </c>
      <c r="H1369" t="s">
        <v>1440</v>
      </c>
      <c r="I1369" t="s">
        <v>1440</v>
      </c>
      <c r="J1369" t="s">
        <v>1440</v>
      </c>
      <c r="K1369" t="s">
        <v>3150</v>
      </c>
      <c r="L1369" t="s">
        <v>1440</v>
      </c>
      <c r="M1369" s="93" t="s">
        <v>1440</v>
      </c>
      <c r="N1369" t="s">
        <v>1440</v>
      </c>
      <c r="O1369" s="94" t="s">
        <v>1440</v>
      </c>
      <c r="P1369" s="88" t="s">
        <v>1440</v>
      </c>
      <c r="Q1369" t="s">
        <v>1440</v>
      </c>
    </row>
    <row r="1370" spans="1:17" x14ac:dyDescent="0.25">
      <c r="A1370" t="s">
        <v>1440</v>
      </c>
      <c r="B1370" t="s">
        <v>1440</v>
      </c>
      <c r="C1370" t="s">
        <v>1440</v>
      </c>
      <c r="D1370" t="s">
        <v>1440</v>
      </c>
      <c r="E1370" t="s">
        <v>1440</v>
      </c>
      <c r="F1370" t="s">
        <v>1440</v>
      </c>
      <c r="G1370" t="s">
        <v>1440</v>
      </c>
      <c r="H1370" t="s">
        <v>1440</v>
      </c>
      <c r="I1370" t="s">
        <v>1440</v>
      </c>
      <c r="J1370" t="s">
        <v>1440</v>
      </c>
      <c r="K1370" t="s">
        <v>3150</v>
      </c>
      <c r="L1370" t="s">
        <v>1440</v>
      </c>
      <c r="M1370" s="93" t="s">
        <v>1440</v>
      </c>
      <c r="N1370" t="s">
        <v>1440</v>
      </c>
      <c r="O1370" s="94" t="s">
        <v>1440</v>
      </c>
      <c r="P1370" s="88" t="s">
        <v>1440</v>
      </c>
      <c r="Q1370" t="s">
        <v>1440</v>
      </c>
    </row>
    <row r="1371" spans="1:17" x14ac:dyDescent="0.25">
      <c r="A1371" t="s">
        <v>1440</v>
      </c>
      <c r="B1371" t="s">
        <v>1440</v>
      </c>
      <c r="C1371" t="s">
        <v>1440</v>
      </c>
      <c r="D1371" t="s">
        <v>1440</v>
      </c>
      <c r="E1371" t="s">
        <v>1440</v>
      </c>
      <c r="F1371" t="s">
        <v>1440</v>
      </c>
      <c r="G1371" t="s">
        <v>1440</v>
      </c>
      <c r="H1371" t="s">
        <v>1440</v>
      </c>
      <c r="I1371" t="s">
        <v>1440</v>
      </c>
      <c r="J1371" t="s">
        <v>1440</v>
      </c>
      <c r="K1371" t="s">
        <v>3150</v>
      </c>
      <c r="L1371" t="s">
        <v>1440</v>
      </c>
      <c r="M1371" s="93" t="s">
        <v>1440</v>
      </c>
      <c r="N1371" t="s">
        <v>1440</v>
      </c>
      <c r="O1371" s="94" t="s">
        <v>1440</v>
      </c>
      <c r="P1371" s="88" t="s">
        <v>1440</v>
      </c>
      <c r="Q1371" t="s">
        <v>1440</v>
      </c>
    </row>
    <row r="1372" spans="1:17" x14ac:dyDescent="0.25">
      <c r="A1372" t="s">
        <v>1440</v>
      </c>
      <c r="B1372" t="s">
        <v>1440</v>
      </c>
      <c r="C1372" t="s">
        <v>1440</v>
      </c>
      <c r="D1372" t="s">
        <v>1440</v>
      </c>
      <c r="E1372" t="s">
        <v>1440</v>
      </c>
      <c r="F1372" t="s">
        <v>1440</v>
      </c>
      <c r="G1372" t="s">
        <v>1440</v>
      </c>
      <c r="H1372" t="s">
        <v>1440</v>
      </c>
      <c r="I1372" t="s">
        <v>1440</v>
      </c>
      <c r="J1372" t="s">
        <v>1440</v>
      </c>
      <c r="K1372" t="s">
        <v>3150</v>
      </c>
      <c r="L1372" t="s">
        <v>1440</v>
      </c>
      <c r="M1372" s="93" t="s">
        <v>1440</v>
      </c>
      <c r="N1372" t="s">
        <v>1440</v>
      </c>
      <c r="O1372" s="94" t="s">
        <v>1440</v>
      </c>
      <c r="P1372" s="88" t="s">
        <v>1440</v>
      </c>
      <c r="Q1372" t="s">
        <v>1440</v>
      </c>
    </row>
    <row r="1373" spans="1:17" x14ac:dyDescent="0.25">
      <c r="A1373" t="s">
        <v>1440</v>
      </c>
      <c r="B1373" t="s">
        <v>1440</v>
      </c>
      <c r="C1373" t="s">
        <v>1440</v>
      </c>
      <c r="D1373" t="s">
        <v>1440</v>
      </c>
      <c r="E1373" t="s">
        <v>1440</v>
      </c>
      <c r="F1373" t="s">
        <v>1440</v>
      </c>
      <c r="G1373" t="s">
        <v>1440</v>
      </c>
      <c r="H1373" t="s">
        <v>1440</v>
      </c>
      <c r="I1373" t="s">
        <v>1440</v>
      </c>
      <c r="J1373" t="s">
        <v>1440</v>
      </c>
      <c r="K1373" t="s">
        <v>3150</v>
      </c>
      <c r="L1373" t="s">
        <v>1440</v>
      </c>
      <c r="M1373" s="93" t="s">
        <v>1440</v>
      </c>
      <c r="N1373" t="s">
        <v>1440</v>
      </c>
      <c r="O1373" s="94" t="s">
        <v>1440</v>
      </c>
      <c r="P1373" s="88" t="s">
        <v>1440</v>
      </c>
      <c r="Q1373" t="s">
        <v>1440</v>
      </c>
    </row>
    <row r="1374" spans="1:17" x14ac:dyDescent="0.25">
      <c r="A1374" t="s">
        <v>1440</v>
      </c>
      <c r="B1374" t="s">
        <v>1440</v>
      </c>
      <c r="C1374" t="s">
        <v>1440</v>
      </c>
      <c r="D1374" t="s">
        <v>1440</v>
      </c>
      <c r="E1374" t="s">
        <v>1440</v>
      </c>
      <c r="F1374" t="s">
        <v>1440</v>
      </c>
      <c r="G1374" t="s">
        <v>1440</v>
      </c>
      <c r="H1374" t="s">
        <v>1440</v>
      </c>
      <c r="I1374" t="s">
        <v>1440</v>
      </c>
      <c r="J1374" t="s">
        <v>1440</v>
      </c>
      <c r="K1374" t="s">
        <v>3150</v>
      </c>
      <c r="L1374" t="s">
        <v>1440</v>
      </c>
      <c r="M1374" s="93" t="s">
        <v>1440</v>
      </c>
      <c r="N1374" t="s">
        <v>1440</v>
      </c>
      <c r="O1374" s="94" t="s">
        <v>1440</v>
      </c>
      <c r="P1374" s="88" t="s">
        <v>1440</v>
      </c>
      <c r="Q1374" t="s">
        <v>1440</v>
      </c>
    </row>
    <row r="1375" spans="1:17" x14ac:dyDescent="0.25">
      <c r="A1375" t="s">
        <v>1440</v>
      </c>
      <c r="B1375" t="s">
        <v>1440</v>
      </c>
      <c r="C1375" t="s">
        <v>1440</v>
      </c>
      <c r="D1375" t="s">
        <v>1440</v>
      </c>
      <c r="E1375" t="s">
        <v>1440</v>
      </c>
      <c r="F1375" t="s">
        <v>1440</v>
      </c>
      <c r="G1375" t="s">
        <v>1440</v>
      </c>
      <c r="H1375" t="s">
        <v>1440</v>
      </c>
      <c r="I1375" t="s">
        <v>1440</v>
      </c>
      <c r="J1375" t="s">
        <v>1440</v>
      </c>
      <c r="K1375" t="s">
        <v>3150</v>
      </c>
      <c r="L1375" t="s">
        <v>1440</v>
      </c>
      <c r="M1375" s="93" t="s">
        <v>1440</v>
      </c>
      <c r="N1375" t="s">
        <v>1440</v>
      </c>
      <c r="O1375" s="94" t="s">
        <v>1440</v>
      </c>
      <c r="P1375" s="88" t="s">
        <v>1440</v>
      </c>
      <c r="Q1375" t="s">
        <v>1440</v>
      </c>
    </row>
    <row r="1376" spans="1:17" x14ac:dyDescent="0.25">
      <c r="A1376" t="s">
        <v>1440</v>
      </c>
      <c r="B1376" t="s">
        <v>1440</v>
      </c>
      <c r="C1376" t="s">
        <v>1440</v>
      </c>
      <c r="D1376" t="s">
        <v>1440</v>
      </c>
      <c r="E1376" t="s">
        <v>1440</v>
      </c>
      <c r="F1376" t="s">
        <v>1440</v>
      </c>
      <c r="G1376" t="s">
        <v>1440</v>
      </c>
      <c r="H1376" t="s">
        <v>1440</v>
      </c>
      <c r="I1376" t="s">
        <v>1440</v>
      </c>
      <c r="J1376" t="s">
        <v>1440</v>
      </c>
      <c r="K1376" t="s">
        <v>3150</v>
      </c>
      <c r="L1376" t="s">
        <v>1440</v>
      </c>
      <c r="M1376" s="93" t="s">
        <v>1440</v>
      </c>
      <c r="N1376" t="s">
        <v>1440</v>
      </c>
      <c r="O1376" s="94" t="s">
        <v>1440</v>
      </c>
      <c r="P1376" s="88" t="s">
        <v>1440</v>
      </c>
      <c r="Q1376" t="s">
        <v>1440</v>
      </c>
    </row>
    <row r="1377" spans="1:17" x14ac:dyDescent="0.25">
      <c r="A1377" t="s">
        <v>1440</v>
      </c>
      <c r="B1377" t="s">
        <v>1440</v>
      </c>
      <c r="C1377" t="s">
        <v>1440</v>
      </c>
      <c r="D1377" t="s">
        <v>1440</v>
      </c>
      <c r="E1377" t="s">
        <v>1440</v>
      </c>
      <c r="F1377" t="s">
        <v>1440</v>
      </c>
      <c r="G1377" t="s">
        <v>1440</v>
      </c>
      <c r="H1377" t="s">
        <v>1440</v>
      </c>
      <c r="I1377" t="s">
        <v>1440</v>
      </c>
      <c r="J1377" t="s">
        <v>1440</v>
      </c>
      <c r="K1377" t="s">
        <v>3150</v>
      </c>
      <c r="L1377" t="s">
        <v>1440</v>
      </c>
      <c r="M1377" s="93" t="s">
        <v>1440</v>
      </c>
      <c r="N1377" t="s">
        <v>1440</v>
      </c>
      <c r="O1377" s="94" t="s">
        <v>1440</v>
      </c>
      <c r="P1377" s="88" t="s">
        <v>1440</v>
      </c>
      <c r="Q1377" t="s">
        <v>1440</v>
      </c>
    </row>
    <row r="1378" spans="1:17" x14ac:dyDescent="0.25">
      <c r="A1378" t="s">
        <v>1440</v>
      </c>
      <c r="B1378" t="s">
        <v>1440</v>
      </c>
      <c r="C1378" t="s">
        <v>1440</v>
      </c>
      <c r="D1378" t="s">
        <v>1440</v>
      </c>
      <c r="E1378" t="s">
        <v>1440</v>
      </c>
      <c r="F1378" t="s">
        <v>1440</v>
      </c>
      <c r="G1378" t="s">
        <v>1440</v>
      </c>
      <c r="H1378" t="s">
        <v>1440</v>
      </c>
      <c r="I1378" t="s">
        <v>1440</v>
      </c>
      <c r="J1378" t="s">
        <v>1440</v>
      </c>
      <c r="K1378" t="s">
        <v>3150</v>
      </c>
      <c r="L1378" t="s">
        <v>1440</v>
      </c>
      <c r="M1378" s="93" t="s">
        <v>1440</v>
      </c>
      <c r="N1378" t="s">
        <v>1440</v>
      </c>
      <c r="O1378" s="94" t="s">
        <v>1440</v>
      </c>
      <c r="P1378" s="88" t="s">
        <v>1440</v>
      </c>
      <c r="Q1378" t="s">
        <v>1440</v>
      </c>
    </row>
    <row r="1379" spans="1:17" x14ac:dyDescent="0.25">
      <c r="A1379" t="s">
        <v>1440</v>
      </c>
      <c r="B1379" t="s">
        <v>1440</v>
      </c>
      <c r="C1379" t="s">
        <v>1440</v>
      </c>
      <c r="D1379" t="s">
        <v>1440</v>
      </c>
      <c r="E1379" t="s">
        <v>1440</v>
      </c>
      <c r="F1379" t="s">
        <v>1440</v>
      </c>
      <c r="G1379" t="s">
        <v>1440</v>
      </c>
      <c r="H1379" t="s">
        <v>1440</v>
      </c>
      <c r="I1379" t="s">
        <v>1440</v>
      </c>
      <c r="J1379" t="s">
        <v>1440</v>
      </c>
      <c r="K1379" t="s">
        <v>3150</v>
      </c>
      <c r="L1379" t="s">
        <v>1440</v>
      </c>
      <c r="M1379" s="93" t="s">
        <v>1440</v>
      </c>
      <c r="N1379" t="s">
        <v>1440</v>
      </c>
      <c r="O1379" s="94" t="s">
        <v>1440</v>
      </c>
      <c r="P1379" s="88" t="s">
        <v>1440</v>
      </c>
      <c r="Q1379" t="s">
        <v>1440</v>
      </c>
    </row>
    <row r="1380" spans="1:17" x14ac:dyDescent="0.25">
      <c r="A1380" t="s">
        <v>1440</v>
      </c>
      <c r="B1380" t="s">
        <v>1440</v>
      </c>
      <c r="C1380" t="s">
        <v>1440</v>
      </c>
      <c r="D1380" t="s">
        <v>1440</v>
      </c>
      <c r="E1380" t="s">
        <v>1440</v>
      </c>
      <c r="F1380" t="s">
        <v>1440</v>
      </c>
      <c r="G1380" t="s">
        <v>1440</v>
      </c>
      <c r="H1380" t="s">
        <v>1440</v>
      </c>
      <c r="I1380" t="s">
        <v>1440</v>
      </c>
      <c r="J1380" t="s">
        <v>1440</v>
      </c>
      <c r="K1380" t="s">
        <v>3150</v>
      </c>
      <c r="L1380" t="s">
        <v>1440</v>
      </c>
      <c r="M1380" s="93" t="s">
        <v>1440</v>
      </c>
      <c r="N1380" t="s">
        <v>1440</v>
      </c>
      <c r="O1380" s="94" t="s">
        <v>1440</v>
      </c>
      <c r="P1380" s="88" t="s">
        <v>1440</v>
      </c>
      <c r="Q1380" t="s">
        <v>1440</v>
      </c>
    </row>
    <row r="1381" spans="1:17" x14ac:dyDescent="0.25">
      <c r="A1381" t="s">
        <v>1440</v>
      </c>
      <c r="B1381" t="s">
        <v>1440</v>
      </c>
      <c r="C1381" t="s">
        <v>1440</v>
      </c>
      <c r="D1381" t="s">
        <v>1440</v>
      </c>
      <c r="E1381" t="s">
        <v>1440</v>
      </c>
      <c r="F1381" t="s">
        <v>1440</v>
      </c>
      <c r="G1381" t="s">
        <v>1440</v>
      </c>
      <c r="H1381" t="s">
        <v>1440</v>
      </c>
      <c r="I1381" t="s">
        <v>1440</v>
      </c>
      <c r="J1381" t="s">
        <v>1440</v>
      </c>
      <c r="K1381" t="s">
        <v>3150</v>
      </c>
      <c r="L1381" t="s">
        <v>1440</v>
      </c>
      <c r="M1381" s="93" t="s">
        <v>1440</v>
      </c>
      <c r="N1381" t="s">
        <v>1440</v>
      </c>
      <c r="O1381" s="94" t="s">
        <v>1440</v>
      </c>
      <c r="P1381" s="88" t="s">
        <v>1440</v>
      </c>
      <c r="Q1381" t="s">
        <v>1440</v>
      </c>
    </row>
    <row r="1382" spans="1:17" x14ac:dyDescent="0.25">
      <c r="A1382" t="s">
        <v>1440</v>
      </c>
      <c r="B1382" t="s">
        <v>1440</v>
      </c>
      <c r="C1382" t="s">
        <v>1440</v>
      </c>
      <c r="D1382" t="s">
        <v>1440</v>
      </c>
      <c r="E1382" t="s">
        <v>1440</v>
      </c>
      <c r="F1382" t="s">
        <v>1440</v>
      </c>
      <c r="G1382" t="s">
        <v>1440</v>
      </c>
      <c r="H1382" t="s">
        <v>1440</v>
      </c>
      <c r="I1382" t="s">
        <v>1440</v>
      </c>
      <c r="J1382" t="s">
        <v>1440</v>
      </c>
      <c r="K1382" t="s">
        <v>3150</v>
      </c>
      <c r="L1382" t="s">
        <v>1440</v>
      </c>
      <c r="M1382" s="93" t="s">
        <v>1440</v>
      </c>
      <c r="N1382" t="s">
        <v>1440</v>
      </c>
      <c r="O1382" s="94" t="s">
        <v>1440</v>
      </c>
      <c r="P1382" s="88" t="s">
        <v>1440</v>
      </c>
      <c r="Q1382" t="s">
        <v>1440</v>
      </c>
    </row>
    <row r="1383" spans="1:17" x14ac:dyDescent="0.25">
      <c r="A1383" t="s">
        <v>1440</v>
      </c>
      <c r="B1383" t="s">
        <v>1440</v>
      </c>
      <c r="C1383" t="s">
        <v>1440</v>
      </c>
      <c r="D1383" t="s">
        <v>1440</v>
      </c>
      <c r="E1383" t="s">
        <v>1440</v>
      </c>
      <c r="F1383" t="s">
        <v>1440</v>
      </c>
      <c r="G1383" t="s">
        <v>1440</v>
      </c>
      <c r="H1383" t="s">
        <v>1440</v>
      </c>
      <c r="I1383" t="s">
        <v>1440</v>
      </c>
      <c r="J1383" t="s">
        <v>1440</v>
      </c>
      <c r="K1383" t="s">
        <v>3150</v>
      </c>
      <c r="L1383" t="s">
        <v>1440</v>
      </c>
      <c r="M1383" s="93" t="s">
        <v>1440</v>
      </c>
      <c r="N1383" t="s">
        <v>1440</v>
      </c>
      <c r="O1383" s="94" t="s">
        <v>1440</v>
      </c>
      <c r="P1383" s="88" t="s">
        <v>1440</v>
      </c>
      <c r="Q1383" t="s">
        <v>1440</v>
      </c>
    </row>
    <row r="1384" spans="1:17" x14ac:dyDescent="0.25">
      <c r="A1384" t="s">
        <v>1440</v>
      </c>
      <c r="B1384" t="s">
        <v>1440</v>
      </c>
      <c r="C1384" t="s">
        <v>1440</v>
      </c>
      <c r="D1384" t="s">
        <v>1440</v>
      </c>
      <c r="E1384" t="s">
        <v>1440</v>
      </c>
      <c r="F1384" t="s">
        <v>1440</v>
      </c>
      <c r="G1384" t="s">
        <v>1440</v>
      </c>
      <c r="H1384" t="s">
        <v>1440</v>
      </c>
      <c r="I1384" t="s">
        <v>1440</v>
      </c>
      <c r="J1384" t="s">
        <v>1440</v>
      </c>
      <c r="K1384" t="s">
        <v>3150</v>
      </c>
      <c r="L1384" t="s">
        <v>1440</v>
      </c>
      <c r="M1384" s="93" t="s">
        <v>1440</v>
      </c>
      <c r="N1384" t="s">
        <v>1440</v>
      </c>
      <c r="O1384" s="94" t="s">
        <v>1440</v>
      </c>
      <c r="P1384" s="88" t="s">
        <v>1440</v>
      </c>
      <c r="Q1384" t="s">
        <v>1440</v>
      </c>
    </row>
    <row r="1385" spans="1:17" x14ac:dyDescent="0.25">
      <c r="A1385" t="s">
        <v>1440</v>
      </c>
      <c r="B1385" t="s">
        <v>1440</v>
      </c>
      <c r="C1385" t="s">
        <v>1440</v>
      </c>
      <c r="D1385" t="s">
        <v>1440</v>
      </c>
      <c r="E1385" t="s">
        <v>1440</v>
      </c>
      <c r="F1385" t="s">
        <v>1440</v>
      </c>
      <c r="G1385" t="s">
        <v>1440</v>
      </c>
      <c r="H1385" t="s">
        <v>1440</v>
      </c>
      <c r="I1385" t="s">
        <v>1440</v>
      </c>
      <c r="J1385" t="s">
        <v>1440</v>
      </c>
      <c r="K1385" t="s">
        <v>3150</v>
      </c>
      <c r="L1385" t="s">
        <v>1440</v>
      </c>
      <c r="M1385" s="93" t="s">
        <v>1440</v>
      </c>
      <c r="N1385" t="s">
        <v>1440</v>
      </c>
      <c r="O1385" s="94" t="s">
        <v>1440</v>
      </c>
      <c r="P1385" s="88" t="s">
        <v>1440</v>
      </c>
      <c r="Q1385" t="s">
        <v>1440</v>
      </c>
    </row>
    <row r="1386" spans="1:17" x14ac:dyDescent="0.25">
      <c r="A1386" t="s">
        <v>1440</v>
      </c>
      <c r="B1386" t="s">
        <v>1440</v>
      </c>
      <c r="C1386" t="s">
        <v>1440</v>
      </c>
      <c r="D1386" t="s">
        <v>1440</v>
      </c>
      <c r="E1386" t="s">
        <v>1440</v>
      </c>
      <c r="F1386" t="s">
        <v>1440</v>
      </c>
      <c r="G1386" t="s">
        <v>1440</v>
      </c>
      <c r="H1386" t="s">
        <v>1440</v>
      </c>
      <c r="I1386" t="s">
        <v>1440</v>
      </c>
      <c r="J1386" t="s">
        <v>1440</v>
      </c>
      <c r="K1386" t="s">
        <v>3150</v>
      </c>
      <c r="L1386" t="s">
        <v>1440</v>
      </c>
      <c r="M1386" s="93" t="s">
        <v>1440</v>
      </c>
      <c r="N1386" t="s">
        <v>1440</v>
      </c>
      <c r="O1386" s="94" t="s">
        <v>1440</v>
      </c>
      <c r="P1386" s="88" t="s">
        <v>1440</v>
      </c>
      <c r="Q1386" t="s">
        <v>1440</v>
      </c>
    </row>
    <row r="1387" spans="1:17" x14ac:dyDescent="0.25">
      <c r="A1387" t="s">
        <v>1440</v>
      </c>
      <c r="B1387" t="s">
        <v>1440</v>
      </c>
      <c r="C1387" t="s">
        <v>1440</v>
      </c>
      <c r="D1387" t="s">
        <v>1440</v>
      </c>
      <c r="E1387" t="s">
        <v>1440</v>
      </c>
      <c r="F1387" t="s">
        <v>1440</v>
      </c>
      <c r="G1387" t="s">
        <v>1440</v>
      </c>
      <c r="H1387" t="s">
        <v>1440</v>
      </c>
      <c r="I1387" t="s">
        <v>1440</v>
      </c>
      <c r="J1387" t="s">
        <v>1440</v>
      </c>
      <c r="K1387" t="s">
        <v>3150</v>
      </c>
      <c r="L1387" t="s">
        <v>1440</v>
      </c>
      <c r="M1387" s="93" t="s">
        <v>1440</v>
      </c>
      <c r="N1387" t="s">
        <v>1440</v>
      </c>
      <c r="O1387" s="94" t="s">
        <v>1440</v>
      </c>
      <c r="P1387" s="88" t="s">
        <v>1440</v>
      </c>
      <c r="Q1387" t="s">
        <v>1440</v>
      </c>
    </row>
    <row r="1388" spans="1:17" x14ac:dyDescent="0.25">
      <c r="A1388" t="s">
        <v>1440</v>
      </c>
      <c r="B1388" t="s">
        <v>1440</v>
      </c>
      <c r="C1388" t="s">
        <v>1440</v>
      </c>
      <c r="D1388" t="s">
        <v>1440</v>
      </c>
      <c r="E1388" t="s">
        <v>1440</v>
      </c>
      <c r="F1388" t="s">
        <v>1440</v>
      </c>
      <c r="G1388" t="s">
        <v>1440</v>
      </c>
      <c r="H1388" t="s">
        <v>1440</v>
      </c>
      <c r="I1388" t="s">
        <v>1440</v>
      </c>
      <c r="J1388" t="s">
        <v>1440</v>
      </c>
      <c r="K1388" t="s">
        <v>3150</v>
      </c>
      <c r="L1388" t="s">
        <v>1440</v>
      </c>
      <c r="M1388" s="93" t="s">
        <v>1440</v>
      </c>
      <c r="N1388" t="s">
        <v>1440</v>
      </c>
      <c r="O1388" s="94" t="s">
        <v>1440</v>
      </c>
      <c r="P1388" s="88" t="s">
        <v>1440</v>
      </c>
      <c r="Q1388" t="s">
        <v>1440</v>
      </c>
    </row>
    <row r="1389" spans="1:17" x14ac:dyDescent="0.25">
      <c r="A1389" t="s">
        <v>1440</v>
      </c>
      <c r="B1389" t="s">
        <v>1440</v>
      </c>
      <c r="C1389" t="s">
        <v>1440</v>
      </c>
      <c r="D1389" t="s">
        <v>1440</v>
      </c>
      <c r="E1389" t="s">
        <v>1440</v>
      </c>
      <c r="F1389" t="s">
        <v>1440</v>
      </c>
      <c r="G1389" t="s">
        <v>1440</v>
      </c>
      <c r="H1389" t="s">
        <v>1440</v>
      </c>
      <c r="I1389" t="s">
        <v>1440</v>
      </c>
      <c r="J1389" t="s">
        <v>1440</v>
      </c>
      <c r="K1389" t="s">
        <v>3150</v>
      </c>
      <c r="L1389" t="s">
        <v>1440</v>
      </c>
      <c r="M1389" s="93" t="s">
        <v>1440</v>
      </c>
      <c r="N1389" t="s">
        <v>1440</v>
      </c>
      <c r="O1389" s="94" t="s">
        <v>1440</v>
      </c>
      <c r="P1389" s="88" t="s">
        <v>1440</v>
      </c>
      <c r="Q1389" t="s">
        <v>1440</v>
      </c>
    </row>
    <row r="1390" spans="1:17" x14ac:dyDescent="0.25">
      <c r="A1390" t="s">
        <v>1440</v>
      </c>
      <c r="B1390" t="s">
        <v>1440</v>
      </c>
      <c r="C1390" t="s">
        <v>1440</v>
      </c>
      <c r="D1390" t="s">
        <v>1440</v>
      </c>
      <c r="E1390" t="s">
        <v>1440</v>
      </c>
      <c r="F1390" t="s">
        <v>1440</v>
      </c>
      <c r="G1390" t="s">
        <v>1440</v>
      </c>
      <c r="H1390" t="s">
        <v>1440</v>
      </c>
      <c r="I1390" t="s">
        <v>1440</v>
      </c>
      <c r="J1390" t="s">
        <v>1440</v>
      </c>
      <c r="K1390" t="s">
        <v>3150</v>
      </c>
      <c r="L1390" t="s">
        <v>1440</v>
      </c>
      <c r="M1390" s="93" t="s">
        <v>1440</v>
      </c>
      <c r="N1390" t="s">
        <v>1440</v>
      </c>
      <c r="O1390" s="94" t="s">
        <v>1440</v>
      </c>
      <c r="P1390" s="88" t="s">
        <v>1440</v>
      </c>
      <c r="Q1390" t="s">
        <v>1440</v>
      </c>
    </row>
    <row r="1391" spans="1:17" x14ac:dyDescent="0.25">
      <c r="A1391" t="s">
        <v>1440</v>
      </c>
      <c r="B1391" t="s">
        <v>1440</v>
      </c>
      <c r="C1391" t="s">
        <v>1440</v>
      </c>
      <c r="D1391" t="s">
        <v>1440</v>
      </c>
      <c r="E1391" t="s">
        <v>1440</v>
      </c>
      <c r="F1391" t="s">
        <v>1440</v>
      </c>
      <c r="G1391" t="s">
        <v>1440</v>
      </c>
      <c r="H1391" t="s">
        <v>1440</v>
      </c>
      <c r="I1391" t="s">
        <v>1440</v>
      </c>
      <c r="J1391" t="s">
        <v>1440</v>
      </c>
      <c r="K1391" t="s">
        <v>3150</v>
      </c>
      <c r="L1391" t="s">
        <v>1440</v>
      </c>
      <c r="M1391" s="93" t="s">
        <v>1440</v>
      </c>
      <c r="N1391" t="s">
        <v>1440</v>
      </c>
      <c r="O1391" s="94" t="s">
        <v>1440</v>
      </c>
      <c r="P1391" s="88" t="s">
        <v>1440</v>
      </c>
      <c r="Q1391" t="s">
        <v>1440</v>
      </c>
    </row>
    <row r="1392" spans="1:17" x14ac:dyDescent="0.25">
      <c r="A1392" t="s">
        <v>1440</v>
      </c>
      <c r="B1392" t="s">
        <v>1440</v>
      </c>
      <c r="C1392" t="s">
        <v>1440</v>
      </c>
      <c r="D1392" t="s">
        <v>1440</v>
      </c>
      <c r="E1392" t="s">
        <v>1440</v>
      </c>
      <c r="F1392" t="s">
        <v>1440</v>
      </c>
      <c r="G1392" t="s">
        <v>1440</v>
      </c>
      <c r="H1392" t="s">
        <v>1440</v>
      </c>
      <c r="I1392" t="s">
        <v>1440</v>
      </c>
      <c r="J1392" t="s">
        <v>1440</v>
      </c>
      <c r="K1392" t="s">
        <v>3150</v>
      </c>
      <c r="L1392" t="s">
        <v>1440</v>
      </c>
      <c r="M1392" s="93" t="s">
        <v>1440</v>
      </c>
      <c r="N1392" t="s">
        <v>1440</v>
      </c>
      <c r="O1392" s="94" t="s">
        <v>1440</v>
      </c>
      <c r="P1392" s="88" t="s">
        <v>1440</v>
      </c>
      <c r="Q1392" t="s">
        <v>1440</v>
      </c>
    </row>
    <row r="1393" spans="1:17" x14ac:dyDescent="0.25">
      <c r="A1393" t="s">
        <v>1440</v>
      </c>
      <c r="B1393" t="s">
        <v>1440</v>
      </c>
      <c r="C1393" t="s">
        <v>1440</v>
      </c>
      <c r="D1393" t="s">
        <v>1440</v>
      </c>
      <c r="E1393" t="s">
        <v>1440</v>
      </c>
      <c r="F1393" t="s">
        <v>1440</v>
      </c>
      <c r="G1393" t="s">
        <v>1440</v>
      </c>
      <c r="H1393" t="s">
        <v>1440</v>
      </c>
      <c r="I1393" t="s">
        <v>1440</v>
      </c>
      <c r="J1393" t="s">
        <v>1440</v>
      </c>
      <c r="K1393" t="s">
        <v>3150</v>
      </c>
      <c r="L1393" t="s">
        <v>1440</v>
      </c>
      <c r="M1393" s="93" t="s">
        <v>1440</v>
      </c>
      <c r="N1393" t="s">
        <v>1440</v>
      </c>
      <c r="O1393" s="94" t="s">
        <v>1440</v>
      </c>
      <c r="P1393" s="88" t="s">
        <v>1440</v>
      </c>
      <c r="Q1393" t="s">
        <v>1440</v>
      </c>
    </row>
    <row r="1394" spans="1:17" x14ac:dyDescent="0.25">
      <c r="A1394" t="s">
        <v>1440</v>
      </c>
      <c r="B1394" t="s">
        <v>1440</v>
      </c>
      <c r="C1394" t="s">
        <v>1440</v>
      </c>
      <c r="D1394" t="s">
        <v>1440</v>
      </c>
      <c r="E1394" t="s">
        <v>1440</v>
      </c>
      <c r="F1394" t="s">
        <v>1440</v>
      </c>
      <c r="G1394" t="s">
        <v>1440</v>
      </c>
      <c r="H1394" t="s">
        <v>1440</v>
      </c>
      <c r="I1394" t="s">
        <v>1440</v>
      </c>
      <c r="J1394" t="s">
        <v>1440</v>
      </c>
      <c r="K1394" t="s">
        <v>3150</v>
      </c>
      <c r="L1394" t="s">
        <v>1440</v>
      </c>
      <c r="M1394" s="93" t="s">
        <v>1440</v>
      </c>
      <c r="N1394" t="s">
        <v>1440</v>
      </c>
      <c r="O1394" s="94" t="s">
        <v>1440</v>
      </c>
      <c r="P1394" s="88" t="s">
        <v>1440</v>
      </c>
      <c r="Q1394" t="s">
        <v>1440</v>
      </c>
    </row>
    <row r="1395" spans="1:17" x14ac:dyDescent="0.25">
      <c r="A1395" t="s">
        <v>1440</v>
      </c>
      <c r="B1395" t="s">
        <v>1440</v>
      </c>
      <c r="C1395" t="s">
        <v>1440</v>
      </c>
      <c r="D1395" t="s">
        <v>1440</v>
      </c>
      <c r="E1395" t="s">
        <v>1440</v>
      </c>
      <c r="F1395" t="s">
        <v>1440</v>
      </c>
      <c r="G1395" t="s">
        <v>1440</v>
      </c>
      <c r="H1395" t="s">
        <v>1440</v>
      </c>
      <c r="I1395" t="s">
        <v>1440</v>
      </c>
      <c r="J1395" t="s">
        <v>1440</v>
      </c>
      <c r="K1395" t="s">
        <v>3150</v>
      </c>
      <c r="L1395" t="s">
        <v>1440</v>
      </c>
      <c r="M1395" s="93" t="s">
        <v>1440</v>
      </c>
      <c r="N1395" t="s">
        <v>1440</v>
      </c>
      <c r="O1395" s="94" t="s">
        <v>1440</v>
      </c>
      <c r="P1395" s="88" t="s">
        <v>1440</v>
      </c>
      <c r="Q1395" t="s">
        <v>1440</v>
      </c>
    </row>
    <row r="1396" spans="1:17" x14ac:dyDescent="0.25">
      <c r="A1396" t="s">
        <v>1440</v>
      </c>
      <c r="B1396" t="s">
        <v>1440</v>
      </c>
      <c r="C1396" t="s">
        <v>1440</v>
      </c>
      <c r="D1396" t="s">
        <v>1440</v>
      </c>
      <c r="E1396" t="s">
        <v>1440</v>
      </c>
      <c r="F1396" t="s">
        <v>1440</v>
      </c>
      <c r="G1396" t="s">
        <v>1440</v>
      </c>
      <c r="H1396" t="s">
        <v>1440</v>
      </c>
      <c r="I1396" t="s">
        <v>1440</v>
      </c>
      <c r="J1396" t="s">
        <v>1440</v>
      </c>
      <c r="K1396" t="s">
        <v>3150</v>
      </c>
      <c r="L1396" t="s">
        <v>1440</v>
      </c>
      <c r="M1396" s="93" t="s">
        <v>1440</v>
      </c>
      <c r="N1396" t="s">
        <v>1440</v>
      </c>
      <c r="O1396" s="94" t="s">
        <v>1440</v>
      </c>
      <c r="P1396" s="88" t="s">
        <v>1440</v>
      </c>
      <c r="Q1396" t="s">
        <v>1440</v>
      </c>
    </row>
    <row r="1397" spans="1:17" x14ac:dyDescent="0.25">
      <c r="A1397" t="s">
        <v>1440</v>
      </c>
      <c r="B1397" t="s">
        <v>1440</v>
      </c>
      <c r="C1397" t="s">
        <v>1440</v>
      </c>
      <c r="D1397" t="s">
        <v>1440</v>
      </c>
      <c r="E1397" t="s">
        <v>1440</v>
      </c>
      <c r="F1397" t="s">
        <v>1440</v>
      </c>
      <c r="G1397" t="s">
        <v>1440</v>
      </c>
      <c r="H1397" t="s">
        <v>1440</v>
      </c>
      <c r="I1397" t="s">
        <v>1440</v>
      </c>
      <c r="J1397" t="s">
        <v>1440</v>
      </c>
      <c r="K1397" t="s">
        <v>3150</v>
      </c>
      <c r="L1397" t="s">
        <v>1440</v>
      </c>
      <c r="M1397" s="93" t="s">
        <v>1440</v>
      </c>
      <c r="N1397" t="s">
        <v>1440</v>
      </c>
      <c r="O1397" s="94" t="s">
        <v>1440</v>
      </c>
      <c r="P1397" s="88" t="s">
        <v>1440</v>
      </c>
      <c r="Q1397" t="s">
        <v>1440</v>
      </c>
    </row>
    <row r="1398" spans="1:17" x14ac:dyDescent="0.25">
      <c r="A1398" t="s">
        <v>1440</v>
      </c>
      <c r="B1398" t="s">
        <v>1440</v>
      </c>
      <c r="C1398" t="s">
        <v>1440</v>
      </c>
      <c r="D1398" t="s">
        <v>1440</v>
      </c>
      <c r="E1398" t="s">
        <v>1440</v>
      </c>
      <c r="F1398" t="s">
        <v>1440</v>
      </c>
      <c r="G1398" t="s">
        <v>1440</v>
      </c>
      <c r="H1398" t="s">
        <v>1440</v>
      </c>
      <c r="I1398" t="s">
        <v>1440</v>
      </c>
      <c r="J1398" t="s">
        <v>1440</v>
      </c>
      <c r="K1398" t="s">
        <v>3150</v>
      </c>
      <c r="L1398" t="s">
        <v>1440</v>
      </c>
      <c r="M1398" s="93" t="s">
        <v>1440</v>
      </c>
      <c r="N1398" t="s">
        <v>1440</v>
      </c>
      <c r="O1398" s="94" t="s">
        <v>1440</v>
      </c>
      <c r="P1398" s="88" t="s">
        <v>1440</v>
      </c>
      <c r="Q1398" t="s">
        <v>1440</v>
      </c>
    </row>
    <row r="1399" spans="1:17" x14ac:dyDescent="0.25">
      <c r="A1399" t="s">
        <v>1440</v>
      </c>
      <c r="B1399" t="s">
        <v>1440</v>
      </c>
      <c r="C1399" t="s">
        <v>1440</v>
      </c>
      <c r="D1399" t="s">
        <v>1440</v>
      </c>
      <c r="E1399" t="s">
        <v>1440</v>
      </c>
      <c r="F1399" t="s">
        <v>1440</v>
      </c>
      <c r="G1399" t="s">
        <v>1440</v>
      </c>
      <c r="H1399" t="s">
        <v>1440</v>
      </c>
      <c r="I1399" t="s">
        <v>1440</v>
      </c>
      <c r="J1399" t="s">
        <v>1440</v>
      </c>
      <c r="K1399" t="s">
        <v>3150</v>
      </c>
      <c r="L1399" t="s">
        <v>1440</v>
      </c>
      <c r="M1399" s="93" t="s">
        <v>1440</v>
      </c>
      <c r="N1399" t="s">
        <v>1440</v>
      </c>
      <c r="O1399" s="94" t="s">
        <v>1440</v>
      </c>
      <c r="P1399" s="88" t="s">
        <v>1440</v>
      </c>
      <c r="Q1399" t="s">
        <v>1440</v>
      </c>
    </row>
    <row r="1400" spans="1:17" x14ac:dyDescent="0.25">
      <c r="A1400" t="s">
        <v>1440</v>
      </c>
      <c r="B1400" t="s">
        <v>1440</v>
      </c>
      <c r="C1400" t="s">
        <v>1440</v>
      </c>
      <c r="D1400" t="s">
        <v>1440</v>
      </c>
      <c r="E1400" t="s">
        <v>1440</v>
      </c>
      <c r="F1400" t="s">
        <v>1440</v>
      </c>
      <c r="G1400" t="s">
        <v>1440</v>
      </c>
      <c r="H1400" t="s">
        <v>1440</v>
      </c>
      <c r="I1400" t="s">
        <v>1440</v>
      </c>
      <c r="J1400" t="s">
        <v>1440</v>
      </c>
      <c r="K1400" t="s">
        <v>3150</v>
      </c>
      <c r="L1400" t="s">
        <v>1440</v>
      </c>
      <c r="M1400" s="93" t="s">
        <v>1440</v>
      </c>
      <c r="N1400" t="s">
        <v>1440</v>
      </c>
      <c r="O1400" s="94" t="s">
        <v>1440</v>
      </c>
      <c r="P1400" s="88" t="s">
        <v>1440</v>
      </c>
      <c r="Q1400" t="s">
        <v>1440</v>
      </c>
    </row>
    <row r="1401" spans="1:17" x14ac:dyDescent="0.25">
      <c r="A1401" t="s">
        <v>1440</v>
      </c>
      <c r="B1401" t="s">
        <v>1440</v>
      </c>
      <c r="C1401" t="s">
        <v>1440</v>
      </c>
      <c r="D1401" t="s">
        <v>1440</v>
      </c>
      <c r="E1401" t="s">
        <v>1440</v>
      </c>
      <c r="F1401" t="s">
        <v>1440</v>
      </c>
      <c r="G1401" t="s">
        <v>1440</v>
      </c>
      <c r="H1401" t="s">
        <v>1440</v>
      </c>
      <c r="I1401" t="s">
        <v>1440</v>
      </c>
      <c r="J1401" t="s">
        <v>1440</v>
      </c>
      <c r="K1401" t="s">
        <v>3150</v>
      </c>
      <c r="L1401" t="s">
        <v>1440</v>
      </c>
      <c r="M1401" s="93" t="s">
        <v>1440</v>
      </c>
      <c r="N1401" t="s">
        <v>1440</v>
      </c>
      <c r="O1401" s="94" t="s">
        <v>1440</v>
      </c>
      <c r="P1401" s="88" t="s">
        <v>1440</v>
      </c>
      <c r="Q1401" t="s">
        <v>1440</v>
      </c>
    </row>
    <row r="1402" spans="1:17" x14ac:dyDescent="0.25">
      <c r="A1402" t="s">
        <v>1440</v>
      </c>
      <c r="B1402" t="s">
        <v>1440</v>
      </c>
      <c r="C1402" t="s">
        <v>1440</v>
      </c>
      <c r="D1402" t="s">
        <v>1440</v>
      </c>
      <c r="E1402" t="s">
        <v>1440</v>
      </c>
      <c r="F1402" t="s">
        <v>1440</v>
      </c>
      <c r="G1402" t="s">
        <v>1440</v>
      </c>
      <c r="H1402" t="s">
        <v>1440</v>
      </c>
      <c r="I1402" t="s">
        <v>1440</v>
      </c>
      <c r="J1402" t="s">
        <v>1440</v>
      </c>
      <c r="K1402" t="s">
        <v>3150</v>
      </c>
      <c r="L1402" t="s">
        <v>1440</v>
      </c>
      <c r="M1402" s="93" t="s">
        <v>1440</v>
      </c>
      <c r="N1402" t="s">
        <v>1440</v>
      </c>
      <c r="O1402" s="94" t="s">
        <v>1440</v>
      </c>
      <c r="P1402" s="88" t="s">
        <v>1440</v>
      </c>
      <c r="Q1402" t="s">
        <v>1440</v>
      </c>
    </row>
    <row r="1403" spans="1:17" x14ac:dyDescent="0.25">
      <c r="A1403" t="s">
        <v>1440</v>
      </c>
      <c r="B1403" t="s">
        <v>1440</v>
      </c>
      <c r="C1403" t="s">
        <v>1440</v>
      </c>
      <c r="D1403" t="s">
        <v>1440</v>
      </c>
      <c r="E1403" t="s">
        <v>1440</v>
      </c>
      <c r="F1403" t="s">
        <v>1440</v>
      </c>
      <c r="G1403" t="s">
        <v>1440</v>
      </c>
      <c r="H1403" t="s">
        <v>1440</v>
      </c>
      <c r="I1403" t="s">
        <v>1440</v>
      </c>
      <c r="J1403" t="s">
        <v>1440</v>
      </c>
      <c r="K1403" t="s">
        <v>3150</v>
      </c>
      <c r="L1403" t="s">
        <v>1440</v>
      </c>
      <c r="M1403" s="93" t="s">
        <v>1440</v>
      </c>
      <c r="N1403" t="s">
        <v>1440</v>
      </c>
      <c r="O1403" s="94" t="s">
        <v>1440</v>
      </c>
      <c r="P1403" s="88" t="s">
        <v>1440</v>
      </c>
      <c r="Q1403" t="s">
        <v>1440</v>
      </c>
    </row>
    <row r="1404" spans="1:17" x14ac:dyDescent="0.25">
      <c r="A1404" t="s">
        <v>1440</v>
      </c>
      <c r="B1404" t="s">
        <v>1440</v>
      </c>
      <c r="C1404" t="s">
        <v>1440</v>
      </c>
      <c r="D1404" t="s">
        <v>1440</v>
      </c>
      <c r="E1404" t="s">
        <v>1440</v>
      </c>
      <c r="F1404" t="s">
        <v>1440</v>
      </c>
      <c r="G1404" t="s">
        <v>1440</v>
      </c>
      <c r="H1404" t="s">
        <v>1440</v>
      </c>
      <c r="I1404" t="s">
        <v>1440</v>
      </c>
      <c r="J1404" t="s">
        <v>1440</v>
      </c>
      <c r="K1404" t="s">
        <v>3150</v>
      </c>
      <c r="L1404" t="s">
        <v>1440</v>
      </c>
      <c r="M1404" s="93" t="s">
        <v>1440</v>
      </c>
      <c r="N1404" t="s">
        <v>1440</v>
      </c>
      <c r="O1404" s="94" t="s">
        <v>1440</v>
      </c>
      <c r="P1404" s="88" t="s">
        <v>1440</v>
      </c>
      <c r="Q1404" t="s">
        <v>1440</v>
      </c>
    </row>
    <row r="1405" spans="1:17" x14ac:dyDescent="0.25">
      <c r="A1405" t="s">
        <v>1440</v>
      </c>
      <c r="B1405" t="s">
        <v>1440</v>
      </c>
      <c r="C1405" t="s">
        <v>1440</v>
      </c>
      <c r="D1405" t="s">
        <v>1440</v>
      </c>
      <c r="E1405" t="s">
        <v>1440</v>
      </c>
      <c r="F1405" t="s">
        <v>1440</v>
      </c>
      <c r="G1405" t="s">
        <v>1440</v>
      </c>
      <c r="H1405" t="s">
        <v>1440</v>
      </c>
      <c r="I1405" t="s">
        <v>1440</v>
      </c>
      <c r="J1405" t="s">
        <v>1440</v>
      </c>
      <c r="K1405" t="s">
        <v>3150</v>
      </c>
      <c r="L1405" t="s">
        <v>1440</v>
      </c>
      <c r="M1405" s="93" t="s">
        <v>1440</v>
      </c>
      <c r="N1405" t="s">
        <v>1440</v>
      </c>
      <c r="O1405" s="94" t="s">
        <v>1440</v>
      </c>
      <c r="P1405" s="88" t="s">
        <v>1440</v>
      </c>
      <c r="Q1405" t="s">
        <v>1440</v>
      </c>
    </row>
    <row r="1406" spans="1:17" x14ac:dyDescent="0.25">
      <c r="A1406" t="s">
        <v>1440</v>
      </c>
      <c r="B1406" t="s">
        <v>1440</v>
      </c>
      <c r="C1406" t="s">
        <v>1440</v>
      </c>
      <c r="D1406" t="s">
        <v>1440</v>
      </c>
      <c r="E1406" t="s">
        <v>1440</v>
      </c>
      <c r="F1406" t="s">
        <v>1440</v>
      </c>
      <c r="G1406" t="s">
        <v>1440</v>
      </c>
      <c r="H1406" t="s">
        <v>1440</v>
      </c>
      <c r="I1406" t="s">
        <v>1440</v>
      </c>
      <c r="J1406" t="s">
        <v>1440</v>
      </c>
      <c r="K1406" t="s">
        <v>3150</v>
      </c>
      <c r="L1406" t="s">
        <v>1440</v>
      </c>
      <c r="M1406" s="93" t="s">
        <v>1440</v>
      </c>
      <c r="N1406" t="s">
        <v>1440</v>
      </c>
      <c r="O1406" s="94" t="s">
        <v>1440</v>
      </c>
      <c r="P1406" s="88" t="s">
        <v>1440</v>
      </c>
      <c r="Q1406" t="s">
        <v>1440</v>
      </c>
    </row>
    <row r="1407" spans="1:17" x14ac:dyDescent="0.25">
      <c r="A1407" t="s">
        <v>1440</v>
      </c>
      <c r="B1407" t="s">
        <v>1440</v>
      </c>
      <c r="C1407" t="s">
        <v>1440</v>
      </c>
      <c r="D1407" t="s">
        <v>1440</v>
      </c>
      <c r="E1407" t="s">
        <v>1440</v>
      </c>
      <c r="F1407" t="s">
        <v>1440</v>
      </c>
      <c r="G1407" t="s">
        <v>1440</v>
      </c>
      <c r="H1407" t="s">
        <v>1440</v>
      </c>
      <c r="I1407" t="s">
        <v>1440</v>
      </c>
      <c r="J1407" t="s">
        <v>1440</v>
      </c>
      <c r="K1407" t="s">
        <v>3150</v>
      </c>
      <c r="L1407" t="s">
        <v>1440</v>
      </c>
      <c r="M1407" s="93" t="s">
        <v>1440</v>
      </c>
      <c r="N1407" t="s">
        <v>1440</v>
      </c>
      <c r="O1407" s="94" t="s">
        <v>1440</v>
      </c>
      <c r="P1407" s="88" t="s">
        <v>1440</v>
      </c>
      <c r="Q1407" t="s">
        <v>1440</v>
      </c>
    </row>
    <row r="1408" spans="1:17" x14ac:dyDescent="0.25">
      <c r="A1408" t="s">
        <v>1440</v>
      </c>
      <c r="B1408" t="s">
        <v>1440</v>
      </c>
      <c r="C1408" t="s">
        <v>1440</v>
      </c>
      <c r="D1408" t="s">
        <v>1440</v>
      </c>
      <c r="E1408" t="s">
        <v>1440</v>
      </c>
      <c r="F1408" t="s">
        <v>1440</v>
      </c>
      <c r="G1408" t="s">
        <v>1440</v>
      </c>
      <c r="H1408" t="s">
        <v>1440</v>
      </c>
      <c r="I1408" t="s">
        <v>1440</v>
      </c>
      <c r="J1408" t="s">
        <v>1440</v>
      </c>
      <c r="K1408" t="s">
        <v>3150</v>
      </c>
      <c r="L1408" t="s">
        <v>1440</v>
      </c>
      <c r="M1408" s="93" t="s">
        <v>1440</v>
      </c>
      <c r="N1408" t="s">
        <v>1440</v>
      </c>
      <c r="O1408" s="94" t="s">
        <v>1440</v>
      </c>
      <c r="P1408" s="88" t="s">
        <v>1440</v>
      </c>
      <c r="Q1408" t="s">
        <v>1440</v>
      </c>
    </row>
    <row r="1409" spans="1:17" x14ac:dyDescent="0.25">
      <c r="A1409" t="s">
        <v>1440</v>
      </c>
      <c r="B1409" t="s">
        <v>1440</v>
      </c>
      <c r="C1409" t="s">
        <v>1440</v>
      </c>
      <c r="D1409" t="s">
        <v>1440</v>
      </c>
      <c r="E1409" t="s">
        <v>1440</v>
      </c>
      <c r="F1409" t="s">
        <v>1440</v>
      </c>
      <c r="G1409" t="s">
        <v>1440</v>
      </c>
      <c r="H1409" t="s">
        <v>1440</v>
      </c>
      <c r="I1409" t="s">
        <v>1440</v>
      </c>
      <c r="J1409" t="s">
        <v>1440</v>
      </c>
      <c r="K1409" t="s">
        <v>3150</v>
      </c>
      <c r="L1409" t="s">
        <v>1440</v>
      </c>
      <c r="M1409" s="93" t="s">
        <v>1440</v>
      </c>
      <c r="N1409" t="s">
        <v>1440</v>
      </c>
      <c r="O1409" s="94" t="s">
        <v>1440</v>
      </c>
      <c r="P1409" s="88" t="s">
        <v>1440</v>
      </c>
      <c r="Q1409" t="s">
        <v>1440</v>
      </c>
    </row>
    <row r="1410" spans="1:17" x14ac:dyDescent="0.25">
      <c r="A1410" t="s">
        <v>1440</v>
      </c>
      <c r="B1410" t="s">
        <v>1440</v>
      </c>
      <c r="C1410" t="s">
        <v>1440</v>
      </c>
      <c r="D1410" t="s">
        <v>1440</v>
      </c>
      <c r="E1410" t="s">
        <v>1440</v>
      </c>
      <c r="F1410" t="s">
        <v>1440</v>
      </c>
      <c r="G1410" t="s">
        <v>1440</v>
      </c>
      <c r="H1410" t="s">
        <v>1440</v>
      </c>
      <c r="I1410" t="s">
        <v>1440</v>
      </c>
      <c r="J1410" t="s">
        <v>1440</v>
      </c>
      <c r="K1410" t="s">
        <v>3150</v>
      </c>
      <c r="L1410" t="s">
        <v>1440</v>
      </c>
      <c r="M1410" s="93" t="s">
        <v>1440</v>
      </c>
      <c r="N1410" t="s">
        <v>1440</v>
      </c>
      <c r="O1410" s="94" t="s">
        <v>1440</v>
      </c>
      <c r="P1410" s="88" t="s">
        <v>1440</v>
      </c>
      <c r="Q1410" t="s">
        <v>1440</v>
      </c>
    </row>
    <row r="1411" spans="1:17" x14ac:dyDescent="0.25">
      <c r="A1411" t="s">
        <v>1440</v>
      </c>
      <c r="B1411" t="s">
        <v>1440</v>
      </c>
      <c r="C1411" t="s">
        <v>1440</v>
      </c>
      <c r="D1411" t="s">
        <v>1440</v>
      </c>
      <c r="E1411" t="s">
        <v>1440</v>
      </c>
      <c r="F1411" t="s">
        <v>1440</v>
      </c>
      <c r="G1411" t="s">
        <v>1440</v>
      </c>
      <c r="H1411" t="s">
        <v>1440</v>
      </c>
      <c r="I1411" t="s">
        <v>1440</v>
      </c>
      <c r="J1411" t="s">
        <v>1440</v>
      </c>
      <c r="K1411" t="s">
        <v>3150</v>
      </c>
      <c r="L1411" t="s">
        <v>1440</v>
      </c>
      <c r="M1411" s="93" t="s">
        <v>1440</v>
      </c>
      <c r="N1411" t="s">
        <v>1440</v>
      </c>
      <c r="O1411" s="94" t="s">
        <v>1440</v>
      </c>
      <c r="P1411" s="88" t="s">
        <v>1440</v>
      </c>
      <c r="Q1411" t="s">
        <v>1440</v>
      </c>
    </row>
    <row r="1412" spans="1:17" x14ac:dyDescent="0.25">
      <c r="A1412" t="s">
        <v>1440</v>
      </c>
      <c r="B1412" t="s">
        <v>1440</v>
      </c>
      <c r="C1412" t="s">
        <v>1440</v>
      </c>
      <c r="D1412" t="s">
        <v>1440</v>
      </c>
      <c r="E1412" t="s">
        <v>1440</v>
      </c>
      <c r="F1412" t="s">
        <v>1440</v>
      </c>
      <c r="G1412" t="s">
        <v>1440</v>
      </c>
      <c r="H1412" t="s">
        <v>1440</v>
      </c>
      <c r="I1412" t="s">
        <v>1440</v>
      </c>
      <c r="J1412" t="s">
        <v>1440</v>
      </c>
      <c r="K1412" t="s">
        <v>3150</v>
      </c>
      <c r="L1412" t="s">
        <v>1440</v>
      </c>
      <c r="M1412" s="93" t="s">
        <v>1440</v>
      </c>
      <c r="N1412" t="s">
        <v>1440</v>
      </c>
      <c r="O1412" s="94" t="s">
        <v>1440</v>
      </c>
      <c r="P1412" s="88" t="s">
        <v>1440</v>
      </c>
      <c r="Q1412" t="s">
        <v>1440</v>
      </c>
    </row>
    <row r="1413" spans="1:17" x14ac:dyDescent="0.25">
      <c r="A1413" t="s">
        <v>1440</v>
      </c>
      <c r="B1413" t="s">
        <v>1440</v>
      </c>
      <c r="C1413" t="s">
        <v>1440</v>
      </c>
      <c r="D1413" t="s">
        <v>1440</v>
      </c>
      <c r="E1413" t="s">
        <v>1440</v>
      </c>
      <c r="F1413" t="s">
        <v>1440</v>
      </c>
      <c r="G1413" t="s">
        <v>1440</v>
      </c>
      <c r="H1413" t="s">
        <v>1440</v>
      </c>
      <c r="I1413" t="s">
        <v>1440</v>
      </c>
      <c r="J1413" t="s">
        <v>1440</v>
      </c>
      <c r="K1413" t="s">
        <v>3150</v>
      </c>
      <c r="L1413" t="s">
        <v>1440</v>
      </c>
      <c r="M1413" s="93" t="s">
        <v>1440</v>
      </c>
      <c r="N1413" t="s">
        <v>1440</v>
      </c>
      <c r="O1413" s="94" t="s">
        <v>1440</v>
      </c>
      <c r="P1413" s="88" t="s">
        <v>1440</v>
      </c>
      <c r="Q1413" t="s">
        <v>1440</v>
      </c>
    </row>
    <row r="1414" spans="1:17" x14ac:dyDescent="0.25">
      <c r="A1414" t="s">
        <v>1440</v>
      </c>
      <c r="B1414" t="s">
        <v>1440</v>
      </c>
      <c r="C1414" t="s">
        <v>1440</v>
      </c>
      <c r="D1414" t="s">
        <v>1440</v>
      </c>
      <c r="E1414" t="s">
        <v>1440</v>
      </c>
      <c r="F1414" t="s">
        <v>1440</v>
      </c>
      <c r="G1414" t="s">
        <v>1440</v>
      </c>
      <c r="H1414" t="s">
        <v>1440</v>
      </c>
      <c r="I1414" t="s">
        <v>1440</v>
      </c>
      <c r="J1414" t="s">
        <v>1440</v>
      </c>
      <c r="K1414" t="s">
        <v>3150</v>
      </c>
      <c r="L1414" t="s">
        <v>1440</v>
      </c>
      <c r="M1414" s="93" t="s">
        <v>1440</v>
      </c>
      <c r="N1414" t="s">
        <v>1440</v>
      </c>
      <c r="O1414" s="94" t="s">
        <v>1440</v>
      </c>
      <c r="P1414" s="88" t="s">
        <v>1440</v>
      </c>
      <c r="Q1414" t="s">
        <v>1440</v>
      </c>
    </row>
    <row r="1415" spans="1:17" x14ac:dyDescent="0.25">
      <c r="A1415" t="s">
        <v>1440</v>
      </c>
      <c r="B1415" t="s">
        <v>1440</v>
      </c>
      <c r="C1415" t="s">
        <v>1440</v>
      </c>
      <c r="D1415" t="s">
        <v>1440</v>
      </c>
      <c r="E1415" t="s">
        <v>1440</v>
      </c>
      <c r="F1415" t="s">
        <v>1440</v>
      </c>
      <c r="G1415" t="s">
        <v>1440</v>
      </c>
      <c r="H1415" t="s">
        <v>1440</v>
      </c>
      <c r="I1415" t="s">
        <v>1440</v>
      </c>
      <c r="J1415" t="s">
        <v>1440</v>
      </c>
      <c r="K1415" t="s">
        <v>3150</v>
      </c>
      <c r="L1415" t="s">
        <v>1440</v>
      </c>
      <c r="M1415" s="93" t="s">
        <v>1440</v>
      </c>
      <c r="N1415" t="s">
        <v>1440</v>
      </c>
      <c r="O1415" s="94" t="s">
        <v>1440</v>
      </c>
      <c r="P1415" s="88" t="s">
        <v>1440</v>
      </c>
      <c r="Q1415" t="s">
        <v>1440</v>
      </c>
    </row>
    <row r="1416" spans="1:17" x14ac:dyDescent="0.25">
      <c r="A1416" t="s">
        <v>1440</v>
      </c>
      <c r="B1416" t="s">
        <v>1440</v>
      </c>
      <c r="C1416" t="s">
        <v>1440</v>
      </c>
      <c r="D1416" t="s">
        <v>1440</v>
      </c>
      <c r="E1416" t="s">
        <v>1440</v>
      </c>
      <c r="F1416" t="s">
        <v>1440</v>
      </c>
      <c r="G1416" t="s">
        <v>1440</v>
      </c>
      <c r="H1416" t="s">
        <v>1440</v>
      </c>
      <c r="I1416" t="s">
        <v>1440</v>
      </c>
      <c r="J1416" t="s">
        <v>1440</v>
      </c>
      <c r="K1416" t="s">
        <v>3150</v>
      </c>
      <c r="L1416" t="s">
        <v>1440</v>
      </c>
      <c r="M1416" s="93" t="s">
        <v>1440</v>
      </c>
      <c r="N1416" t="s">
        <v>1440</v>
      </c>
      <c r="O1416" s="94" t="s">
        <v>1440</v>
      </c>
      <c r="P1416" s="88" t="s">
        <v>1440</v>
      </c>
      <c r="Q1416" t="s">
        <v>1440</v>
      </c>
    </row>
    <row r="1417" spans="1:17" x14ac:dyDescent="0.25">
      <c r="A1417" t="s">
        <v>1440</v>
      </c>
      <c r="B1417" t="s">
        <v>1440</v>
      </c>
      <c r="C1417" t="s">
        <v>1440</v>
      </c>
      <c r="D1417" t="s">
        <v>1440</v>
      </c>
      <c r="E1417" t="s">
        <v>1440</v>
      </c>
      <c r="F1417" t="s">
        <v>1440</v>
      </c>
      <c r="G1417" t="s">
        <v>1440</v>
      </c>
      <c r="H1417" t="s">
        <v>1440</v>
      </c>
      <c r="I1417" t="s">
        <v>1440</v>
      </c>
      <c r="J1417" t="s">
        <v>1440</v>
      </c>
      <c r="K1417" t="s">
        <v>3150</v>
      </c>
      <c r="L1417" t="s">
        <v>1440</v>
      </c>
      <c r="M1417" s="93" t="s">
        <v>1440</v>
      </c>
      <c r="N1417" t="s">
        <v>1440</v>
      </c>
      <c r="O1417" s="94" t="s">
        <v>1440</v>
      </c>
      <c r="P1417" s="88" t="s">
        <v>1440</v>
      </c>
      <c r="Q1417" t="s">
        <v>1440</v>
      </c>
    </row>
    <row r="1418" spans="1:17" x14ac:dyDescent="0.25">
      <c r="A1418" t="s">
        <v>1440</v>
      </c>
      <c r="B1418" t="s">
        <v>1440</v>
      </c>
      <c r="C1418" t="s">
        <v>1440</v>
      </c>
      <c r="D1418" t="s">
        <v>1440</v>
      </c>
      <c r="E1418" t="s">
        <v>1440</v>
      </c>
      <c r="F1418" t="s">
        <v>1440</v>
      </c>
      <c r="G1418" t="s">
        <v>1440</v>
      </c>
      <c r="H1418" t="s">
        <v>1440</v>
      </c>
      <c r="I1418" t="s">
        <v>1440</v>
      </c>
      <c r="J1418" t="s">
        <v>1440</v>
      </c>
      <c r="K1418" t="s">
        <v>3150</v>
      </c>
      <c r="L1418" t="s">
        <v>1440</v>
      </c>
      <c r="M1418" s="93" t="s">
        <v>1440</v>
      </c>
      <c r="N1418" t="s">
        <v>1440</v>
      </c>
      <c r="O1418" s="94" t="s">
        <v>1440</v>
      </c>
      <c r="P1418" s="88" t="s">
        <v>1440</v>
      </c>
      <c r="Q1418" t="s">
        <v>1440</v>
      </c>
    </row>
    <row r="1419" spans="1:17" x14ac:dyDescent="0.25">
      <c r="A1419" t="s">
        <v>1440</v>
      </c>
      <c r="B1419" t="s">
        <v>1440</v>
      </c>
      <c r="C1419" t="s">
        <v>1440</v>
      </c>
      <c r="D1419" t="s">
        <v>1440</v>
      </c>
      <c r="E1419" t="s">
        <v>1440</v>
      </c>
      <c r="F1419" t="s">
        <v>1440</v>
      </c>
      <c r="G1419" t="s">
        <v>1440</v>
      </c>
      <c r="H1419" t="s">
        <v>1440</v>
      </c>
      <c r="I1419" t="s">
        <v>1440</v>
      </c>
      <c r="J1419" t="s">
        <v>1440</v>
      </c>
      <c r="K1419" t="s">
        <v>3150</v>
      </c>
      <c r="L1419" t="s">
        <v>1440</v>
      </c>
      <c r="M1419" s="93" t="s">
        <v>1440</v>
      </c>
      <c r="N1419" t="s">
        <v>1440</v>
      </c>
      <c r="O1419" s="94" t="s">
        <v>1440</v>
      </c>
      <c r="P1419" s="88" t="s">
        <v>1440</v>
      </c>
      <c r="Q1419" t="s">
        <v>1440</v>
      </c>
    </row>
    <row r="1420" spans="1:17" x14ac:dyDescent="0.25">
      <c r="A1420" t="s">
        <v>1440</v>
      </c>
      <c r="B1420" t="s">
        <v>1440</v>
      </c>
      <c r="C1420" t="s">
        <v>1440</v>
      </c>
      <c r="D1420" t="s">
        <v>1440</v>
      </c>
      <c r="E1420" t="s">
        <v>1440</v>
      </c>
      <c r="F1420" t="s">
        <v>1440</v>
      </c>
      <c r="G1420" t="s">
        <v>1440</v>
      </c>
      <c r="H1420" t="s">
        <v>1440</v>
      </c>
      <c r="I1420" t="s">
        <v>1440</v>
      </c>
      <c r="J1420" t="s">
        <v>1440</v>
      </c>
      <c r="K1420" t="s">
        <v>3150</v>
      </c>
      <c r="L1420" t="s">
        <v>1440</v>
      </c>
      <c r="M1420" s="93" t="s">
        <v>1440</v>
      </c>
      <c r="N1420" t="s">
        <v>1440</v>
      </c>
      <c r="O1420" s="94" t="s">
        <v>1440</v>
      </c>
      <c r="P1420" s="88" t="s">
        <v>1440</v>
      </c>
      <c r="Q1420" t="s">
        <v>1440</v>
      </c>
    </row>
    <row r="1421" spans="1:17" x14ac:dyDescent="0.25">
      <c r="A1421" t="s">
        <v>1440</v>
      </c>
      <c r="B1421" t="s">
        <v>1440</v>
      </c>
      <c r="C1421" t="s">
        <v>1440</v>
      </c>
      <c r="D1421" t="s">
        <v>1440</v>
      </c>
      <c r="E1421" t="s">
        <v>1440</v>
      </c>
      <c r="F1421" t="s">
        <v>1440</v>
      </c>
      <c r="G1421" t="s">
        <v>1440</v>
      </c>
      <c r="H1421" t="s">
        <v>1440</v>
      </c>
      <c r="I1421" t="s">
        <v>1440</v>
      </c>
      <c r="J1421" t="s">
        <v>1440</v>
      </c>
      <c r="K1421" t="s">
        <v>3150</v>
      </c>
      <c r="L1421" t="s">
        <v>1440</v>
      </c>
      <c r="M1421" s="93" t="s">
        <v>1440</v>
      </c>
      <c r="N1421" t="s">
        <v>1440</v>
      </c>
      <c r="O1421" s="94" t="s">
        <v>1440</v>
      </c>
      <c r="P1421" s="88" t="s">
        <v>1440</v>
      </c>
      <c r="Q1421" t="s">
        <v>1440</v>
      </c>
    </row>
    <row r="1422" spans="1:17" x14ac:dyDescent="0.25">
      <c r="A1422" t="s">
        <v>1440</v>
      </c>
      <c r="B1422" t="s">
        <v>1440</v>
      </c>
      <c r="C1422" t="s">
        <v>1440</v>
      </c>
      <c r="D1422" t="s">
        <v>1440</v>
      </c>
      <c r="E1422" t="s">
        <v>1440</v>
      </c>
      <c r="F1422" t="s">
        <v>1440</v>
      </c>
      <c r="G1422" t="s">
        <v>1440</v>
      </c>
      <c r="H1422" t="s">
        <v>1440</v>
      </c>
      <c r="I1422" t="s">
        <v>1440</v>
      </c>
      <c r="J1422" t="s">
        <v>1440</v>
      </c>
      <c r="K1422" t="s">
        <v>3150</v>
      </c>
      <c r="L1422" t="s">
        <v>1440</v>
      </c>
      <c r="M1422" s="93" t="s">
        <v>1440</v>
      </c>
      <c r="N1422" t="s">
        <v>1440</v>
      </c>
      <c r="O1422" s="94" t="s">
        <v>1440</v>
      </c>
      <c r="P1422" s="88" t="s">
        <v>1440</v>
      </c>
      <c r="Q1422" t="s">
        <v>1440</v>
      </c>
    </row>
    <row r="1423" spans="1:17" x14ac:dyDescent="0.25">
      <c r="A1423" t="s">
        <v>1440</v>
      </c>
      <c r="B1423" t="s">
        <v>1440</v>
      </c>
      <c r="C1423" t="s">
        <v>1440</v>
      </c>
      <c r="D1423" t="s">
        <v>1440</v>
      </c>
      <c r="E1423" t="s">
        <v>1440</v>
      </c>
      <c r="F1423" t="s">
        <v>1440</v>
      </c>
      <c r="G1423" t="s">
        <v>1440</v>
      </c>
      <c r="H1423" t="s">
        <v>1440</v>
      </c>
      <c r="I1423" t="s">
        <v>1440</v>
      </c>
      <c r="J1423" t="s">
        <v>1440</v>
      </c>
      <c r="K1423" t="s">
        <v>3150</v>
      </c>
      <c r="L1423" t="s">
        <v>1440</v>
      </c>
      <c r="M1423" s="93" t="s">
        <v>1440</v>
      </c>
      <c r="N1423" t="s">
        <v>1440</v>
      </c>
      <c r="O1423" s="94" t="s">
        <v>1440</v>
      </c>
      <c r="P1423" s="88" t="s">
        <v>1440</v>
      </c>
      <c r="Q1423" t="s">
        <v>1440</v>
      </c>
    </row>
    <row r="1424" spans="1:17" x14ac:dyDescent="0.25">
      <c r="A1424" t="s">
        <v>1440</v>
      </c>
      <c r="B1424" t="s">
        <v>1440</v>
      </c>
      <c r="C1424" t="s">
        <v>1440</v>
      </c>
      <c r="D1424" t="s">
        <v>1440</v>
      </c>
      <c r="E1424" t="s">
        <v>1440</v>
      </c>
      <c r="F1424" t="s">
        <v>1440</v>
      </c>
      <c r="G1424" t="s">
        <v>1440</v>
      </c>
      <c r="H1424" t="s">
        <v>1440</v>
      </c>
      <c r="I1424" t="s">
        <v>1440</v>
      </c>
      <c r="J1424" t="s">
        <v>1440</v>
      </c>
      <c r="K1424" t="s">
        <v>3150</v>
      </c>
      <c r="L1424" t="s">
        <v>1440</v>
      </c>
      <c r="M1424" s="93" t="s">
        <v>1440</v>
      </c>
      <c r="N1424" t="s">
        <v>1440</v>
      </c>
      <c r="O1424" s="94" t="s">
        <v>1440</v>
      </c>
      <c r="P1424" s="88" t="s">
        <v>1440</v>
      </c>
      <c r="Q1424" t="s">
        <v>1440</v>
      </c>
    </row>
    <row r="1425" spans="1:17" x14ac:dyDescent="0.25">
      <c r="A1425" t="s">
        <v>1440</v>
      </c>
      <c r="B1425" t="s">
        <v>1440</v>
      </c>
      <c r="C1425" t="s">
        <v>1440</v>
      </c>
      <c r="D1425" t="s">
        <v>1440</v>
      </c>
      <c r="E1425" t="s">
        <v>1440</v>
      </c>
      <c r="F1425" t="s">
        <v>1440</v>
      </c>
      <c r="G1425" t="s">
        <v>1440</v>
      </c>
      <c r="H1425" t="s">
        <v>1440</v>
      </c>
      <c r="I1425" t="s">
        <v>1440</v>
      </c>
      <c r="J1425" t="s">
        <v>1440</v>
      </c>
      <c r="K1425" t="s">
        <v>3150</v>
      </c>
      <c r="L1425" t="s">
        <v>1440</v>
      </c>
      <c r="M1425" s="93" t="s">
        <v>1440</v>
      </c>
      <c r="N1425" t="s">
        <v>1440</v>
      </c>
      <c r="O1425" s="94" t="s">
        <v>1440</v>
      </c>
      <c r="P1425" s="88" t="s">
        <v>1440</v>
      </c>
      <c r="Q1425" t="s">
        <v>1440</v>
      </c>
    </row>
    <row r="1426" spans="1:17" x14ac:dyDescent="0.25">
      <c r="A1426" t="s">
        <v>1440</v>
      </c>
      <c r="B1426" t="s">
        <v>1440</v>
      </c>
      <c r="C1426" t="s">
        <v>1440</v>
      </c>
      <c r="D1426" t="s">
        <v>1440</v>
      </c>
      <c r="E1426" t="s">
        <v>1440</v>
      </c>
      <c r="F1426" t="s">
        <v>1440</v>
      </c>
      <c r="G1426" t="s">
        <v>1440</v>
      </c>
      <c r="H1426" t="s">
        <v>1440</v>
      </c>
      <c r="I1426" t="s">
        <v>1440</v>
      </c>
      <c r="J1426" t="s">
        <v>1440</v>
      </c>
      <c r="K1426" t="s">
        <v>3150</v>
      </c>
      <c r="L1426" t="s">
        <v>1440</v>
      </c>
      <c r="M1426" s="93" t="s">
        <v>1440</v>
      </c>
      <c r="N1426" t="s">
        <v>1440</v>
      </c>
      <c r="O1426" s="94" t="s">
        <v>1440</v>
      </c>
      <c r="P1426" s="88" t="s">
        <v>1440</v>
      </c>
      <c r="Q1426" t="s">
        <v>1440</v>
      </c>
    </row>
    <row r="1427" spans="1:17" x14ac:dyDescent="0.25">
      <c r="A1427" t="s">
        <v>1440</v>
      </c>
      <c r="B1427" t="s">
        <v>1440</v>
      </c>
      <c r="C1427" t="s">
        <v>1440</v>
      </c>
      <c r="D1427" t="s">
        <v>1440</v>
      </c>
      <c r="E1427" t="s">
        <v>1440</v>
      </c>
      <c r="F1427" t="s">
        <v>1440</v>
      </c>
      <c r="G1427" t="s">
        <v>1440</v>
      </c>
      <c r="H1427" t="s">
        <v>1440</v>
      </c>
      <c r="I1427" t="s">
        <v>1440</v>
      </c>
      <c r="J1427" t="s">
        <v>1440</v>
      </c>
      <c r="K1427" t="s">
        <v>3150</v>
      </c>
      <c r="L1427" t="s">
        <v>1440</v>
      </c>
      <c r="M1427" s="93" t="s">
        <v>1440</v>
      </c>
      <c r="N1427" t="s">
        <v>1440</v>
      </c>
      <c r="O1427" s="94" t="s">
        <v>1440</v>
      </c>
      <c r="P1427" s="88" t="s">
        <v>1440</v>
      </c>
      <c r="Q1427" t="s">
        <v>1440</v>
      </c>
    </row>
    <row r="1428" spans="1:17" x14ac:dyDescent="0.25">
      <c r="A1428" t="s">
        <v>1440</v>
      </c>
      <c r="B1428" t="s">
        <v>1440</v>
      </c>
      <c r="C1428" t="s">
        <v>1440</v>
      </c>
      <c r="D1428" t="s">
        <v>1440</v>
      </c>
      <c r="E1428" t="s">
        <v>1440</v>
      </c>
      <c r="F1428" t="s">
        <v>1440</v>
      </c>
      <c r="G1428" t="s">
        <v>1440</v>
      </c>
      <c r="H1428" t="s">
        <v>1440</v>
      </c>
      <c r="I1428" t="s">
        <v>1440</v>
      </c>
      <c r="J1428" t="s">
        <v>1440</v>
      </c>
      <c r="K1428" t="s">
        <v>3150</v>
      </c>
      <c r="L1428" t="s">
        <v>1440</v>
      </c>
      <c r="M1428" s="93" t="s">
        <v>1440</v>
      </c>
      <c r="N1428" t="s">
        <v>1440</v>
      </c>
      <c r="O1428" s="94" t="s">
        <v>1440</v>
      </c>
      <c r="P1428" s="88" t="s">
        <v>1440</v>
      </c>
      <c r="Q1428" t="s">
        <v>1440</v>
      </c>
    </row>
    <row r="1429" spans="1:17" x14ac:dyDescent="0.25">
      <c r="A1429" t="s">
        <v>1440</v>
      </c>
      <c r="B1429" t="s">
        <v>1440</v>
      </c>
      <c r="C1429" t="s">
        <v>1440</v>
      </c>
      <c r="D1429" t="s">
        <v>1440</v>
      </c>
      <c r="E1429" t="s">
        <v>1440</v>
      </c>
      <c r="F1429" t="s">
        <v>1440</v>
      </c>
      <c r="G1429" t="s">
        <v>1440</v>
      </c>
      <c r="H1429" t="s">
        <v>1440</v>
      </c>
      <c r="I1429" t="s">
        <v>1440</v>
      </c>
      <c r="J1429" t="s">
        <v>1440</v>
      </c>
      <c r="K1429" t="s">
        <v>3150</v>
      </c>
      <c r="L1429" t="s">
        <v>1440</v>
      </c>
      <c r="M1429" s="93" t="s">
        <v>1440</v>
      </c>
      <c r="N1429" t="s">
        <v>1440</v>
      </c>
      <c r="O1429" s="94" t="s">
        <v>1440</v>
      </c>
      <c r="P1429" s="88" t="s">
        <v>1440</v>
      </c>
      <c r="Q1429" t="s">
        <v>1440</v>
      </c>
    </row>
    <row r="1430" spans="1:17" x14ac:dyDescent="0.25">
      <c r="A1430" t="s">
        <v>1440</v>
      </c>
      <c r="B1430" t="s">
        <v>1440</v>
      </c>
      <c r="C1430" t="s">
        <v>1440</v>
      </c>
      <c r="D1430" t="s">
        <v>1440</v>
      </c>
      <c r="E1430" t="s">
        <v>1440</v>
      </c>
      <c r="F1430" t="s">
        <v>1440</v>
      </c>
      <c r="G1430" t="s">
        <v>1440</v>
      </c>
      <c r="H1430" t="s">
        <v>1440</v>
      </c>
      <c r="I1430" t="s">
        <v>1440</v>
      </c>
      <c r="J1430" t="s">
        <v>1440</v>
      </c>
      <c r="K1430" t="s">
        <v>3150</v>
      </c>
      <c r="L1430" t="s">
        <v>1440</v>
      </c>
      <c r="M1430" s="93" t="s">
        <v>1440</v>
      </c>
      <c r="N1430" t="s">
        <v>1440</v>
      </c>
      <c r="O1430" s="94" t="s">
        <v>1440</v>
      </c>
      <c r="P1430" s="88" t="s">
        <v>1440</v>
      </c>
      <c r="Q1430" t="s">
        <v>1440</v>
      </c>
    </row>
    <row r="1431" spans="1:17" x14ac:dyDescent="0.25">
      <c r="A1431" t="s">
        <v>1440</v>
      </c>
      <c r="B1431" t="s">
        <v>1440</v>
      </c>
      <c r="C1431" t="s">
        <v>1440</v>
      </c>
      <c r="D1431" t="s">
        <v>1440</v>
      </c>
      <c r="E1431" t="s">
        <v>1440</v>
      </c>
      <c r="F1431" t="s">
        <v>1440</v>
      </c>
      <c r="G1431" t="s">
        <v>1440</v>
      </c>
      <c r="H1431" t="s">
        <v>1440</v>
      </c>
      <c r="I1431" t="s">
        <v>1440</v>
      </c>
      <c r="J1431" t="s">
        <v>1440</v>
      </c>
      <c r="K1431" t="s">
        <v>3150</v>
      </c>
      <c r="L1431" t="s">
        <v>1440</v>
      </c>
      <c r="M1431" s="93" t="s">
        <v>1440</v>
      </c>
      <c r="N1431" t="s">
        <v>1440</v>
      </c>
      <c r="O1431" s="94" t="s">
        <v>1440</v>
      </c>
      <c r="P1431" s="88" t="s">
        <v>1440</v>
      </c>
      <c r="Q1431" t="s">
        <v>1440</v>
      </c>
    </row>
    <row r="1432" spans="1:17" x14ac:dyDescent="0.25">
      <c r="A1432" t="s">
        <v>1440</v>
      </c>
      <c r="B1432" t="s">
        <v>1440</v>
      </c>
      <c r="C1432" t="s">
        <v>1440</v>
      </c>
      <c r="D1432" t="s">
        <v>1440</v>
      </c>
      <c r="E1432" t="s">
        <v>1440</v>
      </c>
      <c r="F1432" t="s">
        <v>1440</v>
      </c>
      <c r="G1432" t="s">
        <v>1440</v>
      </c>
      <c r="H1432" t="s">
        <v>1440</v>
      </c>
      <c r="I1432" t="s">
        <v>1440</v>
      </c>
      <c r="J1432" t="s">
        <v>1440</v>
      </c>
      <c r="K1432" t="s">
        <v>3150</v>
      </c>
      <c r="L1432" t="s">
        <v>1440</v>
      </c>
      <c r="M1432" s="93" t="s">
        <v>1440</v>
      </c>
      <c r="N1432" t="s">
        <v>1440</v>
      </c>
      <c r="O1432" s="94" t="s">
        <v>1440</v>
      </c>
      <c r="P1432" s="88" t="s">
        <v>1440</v>
      </c>
      <c r="Q1432" t="s">
        <v>1440</v>
      </c>
    </row>
    <row r="1433" spans="1:17" x14ac:dyDescent="0.25">
      <c r="A1433" t="s">
        <v>1440</v>
      </c>
      <c r="B1433" t="s">
        <v>1440</v>
      </c>
      <c r="C1433" t="s">
        <v>1440</v>
      </c>
      <c r="D1433" t="s">
        <v>1440</v>
      </c>
      <c r="E1433" t="s">
        <v>1440</v>
      </c>
      <c r="F1433" t="s">
        <v>1440</v>
      </c>
      <c r="G1433" t="s">
        <v>1440</v>
      </c>
      <c r="H1433" t="s">
        <v>1440</v>
      </c>
      <c r="I1433" t="s">
        <v>1440</v>
      </c>
      <c r="J1433" t="s">
        <v>1440</v>
      </c>
      <c r="K1433" t="s">
        <v>3150</v>
      </c>
      <c r="L1433" t="s">
        <v>1440</v>
      </c>
      <c r="M1433" s="93" t="s">
        <v>1440</v>
      </c>
      <c r="N1433" t="s">
        <v>1440</v>
      </c>
      <c r="O1433" s="94" t="s">
        <v>1440</v>
      </c>
      <c r="P1433" s="88" t="s">
        <v>1440</v>
      </c>
      <c r="Q1433" t="s">
        <v>1440</v>
      </c>
    </row>
    <row r="1434" spans="1:17" x14ac:dyDescent="0.25">
      <c r="A1434" t="s">
        <v>1440</v>
      </c>
      <c r="B1434" t="s">
        <v>1440</v>
      </c>
      <c r="C1434" t="s">
        <v>1440</v>
      </c>
      <c r="D1434" t="s">
        <v>1440</v>
      </c>
      <c r="E1434" t="s">
        <v>1440</v>
      </c>
      <c r="F1434" t="s">
        <v>1440</v>
      </c>
      <c r="G1434" t="s">
        <v>1440</v>
      </c>
      <c r="H1434" t="s">
        <v>1440</v>
      </c>
      <c r="I1434" t="s">
        <v>1440</v>
      </c>
      <c r="J1434" t="s">
        <v>1440</v>
      </c>
      <c r="K1434" t="s">
        <v>3150</v>
      </c>
      <c r="L1434" t="s">
        <v>1440</v>
      </c>
      <c r="M1434" s="93" t="s">
        <v>1440</v>
      </c>
      <c r="N1434" t="s">
        <v>1440</v>
      </c>
      <c r="O1434" s="94" t="s">
        <v>1440</v>
      </c>
      <c r="P1434" s="88" t="s">
        <v>1440</v>
      </c>
      <c r="Q1434" t="s">
        <v>1440</v>
      </c>
    </row>
    <row r="1435" spans="1:17" x14ac:dyDescent="0.25">
      <c r="A1435" t="s">
        <v>1440</v>
      </c>
      <c r="B1435" t="s">
        <v>1440</v>
      </c>
      <c r="C1435" t="s">
        <v>1440</v>
      </c>
      <c r="D1435" t="s">
        <v>1440</v>
      </c>
      <c r="E1435" t="s">
        <v>1440</v>
      </c>
      <c r="F1435" t="s">
        <v>1440</v>
      </c>
      <c r="G1435" t="s">
        <v>1440</v>
      </c>
      <c r="H1435" t="s">
        <v>1440</v>
      </c>
      <c r="I1435" t="s">
        <v>1440</v>
      </c>
      <c r="J1435" t="s">
        <v>1440</v>
      </c>
      <c r="K1435" t="s">
        <v>3150</v>
      </c>
      <c r="L1435" t="s">
        <v>1440</v>
      </c>
      <c r="M1435" s="93" t="s">
        <v>1440</v>
      </c>
      <c r="N1435" t="s">
        <v>1440</v>
      </c>
      <c r="O1435" s="94" t="s">
        <v>1440</v>
      </c>
      <c r="P1435" s="88" t="s">
        <v>1440</v>
      </c>
      <c r="Q1435" t="s">
        <v>1440</v>
      </c>
    </row>
    <row r="1436" spans="1:17" x14ac:dyDescent="0.25">
      <c r="A1436" t="s">
        <v>1440</v>
      </c>
      <c r="B1436" t="s">
        <v>1440</v>
      </c>
      <c r="C1436" t="s">
        <v>1440</v>
      </c>
      <c r="D1436" t="s">
        <v>1440</v>
      </c>
      <c r="E1436" t="s">
        <v>1440</v>
      </c>
      <c r="F1436" t="s">
        <v>1440</v>
      </c>
      <c r="G1436" t="s">
        <v>1440</v>
      </c>
      <c r="H1436" t="s">
        <v>1440</v>
      </c>
      <c r="I1436" t="s">
        <v>1440</v>
      </c>
      <c r="J1436" t="s">
        <v>1440</v>
      </c>
      <c r="K1436" t="s">
        <v>3150</v>
      </c>
      <c r="L1436" t="s">
        <v>1440</v>
      </c>
      <c r="M1436" s="93" t="s">
        <v>1440</v>
      </c>
      <c r="N1436" t="s">
        <v>1440</v>
      </c>
      <c r="O1436" s="94" t="s">
        <v>1440</v>
      </c>
      <c r="P1436" s="88" t="s">
        <v>1440</v>
      </c>
      <c r="Q1436" t="s">
        <v>1440</v>
      </c>
    </row>
    <row r="1437" spans="1:17" x14ac:dyDescent="0.25">
      <c r="A1437" t="s">
        <v>1440</v>
      </c>
      <c r="B1437" t="s">
        <v>1440</v>
      </c>
      <c r="C1437" t="s">
        <v>1440</v>
      </c>
      <c r="D1437" t="s">
        <v>1440</v>
      </c>
      <c r="E1437" t="s">
        <v>1440</v>
      </c>
      <c r="F1437" t="s">
        <v>1440</v>
      </c>
      <c r="G1437" t="s">
        <v>1440</v>
      </c>
      <c r="H1437" t="s">
        <v>1440</v>
      </c>
      <c r="I1437" t="s">
        <v>1440</v>
      </c>
      <c r="J1437" t="s">
        <v>1440</v>
      </c>
      <c r="K1437" t="s">
        <v>3150</v>
      </c>
      <c r="L1437" t="s">
        <v>1440</v>
      </c>
      <c r="M1437" s="93" t="s">
        <v>1440</v>
      </c>
      <c r="N1437" t="s">
        <v>1440</v>
      </c>
      <c r="O1437" s="94" t="s">
        <v>1440</v>
      </c>
      <c r="P1437" s="88" t="s">
        <v>1440</v>
      </c>
      <c r="Q1437" t="s">
        <v>1440</v>
      </c>
    </row>
    <row r="1438" spans="1:17" x14ac:dyDescent="0.25">
      <c r="A1438" t="s">
        <v>1440</v>
      </c>
      <c r="B1438" t="s">
        <v>1440</v>
      </c>
      <c r="C1438" t="s">
        <v>1440</v>
      </c>
      <c r="D1438" t="s">
        <v>1440</v>
      </c>
      <c r="E1438" t="s">
        <v>1440</v>
      </c>
      <c r="F1438" t="s">
        <v>1440</v>
      </c>
      <c r="G1438" t="s">
        <v>1440</v>
      </c>
      <c r="H1438" t="s">
        <v>1440</v>
      </c>
      <c r="I1438" t="s">
        <v>1440</v>
      </c>
      <c r="J1438" t="s">
        <v>1440</v>
      </c>
      <c r="K1438" t="s">
        <v>3150</v>
      </c>
      <c r="L1438" t="s">
        <v>1440</v>
      </c>
      <c r="M1438" s="93" t="s">
        <v>1440</v>
      </c>
      <c r="N1438" t="s">
        <v>1440</v>
      </c>
      <c r="O1438" s="94" t="s">
        <v>1440</v>
      </c>
      <c r="P1438" s="88" t="s">
        <v>1440</v>
      </c>
      <c r="Q1438" t="s">
        <v>1440</v>
      </c>
    </row>
    <row r="1439" spans="1:17" x14ac:dyDescent="0.25">
      <c r="A1439" t="s">
        <v>1440</v>
      </c>
      <c r="B1439" t="s">
        <v>1440</v>
      </c>
      <c r="C1439" t="s">
        <v>1440</v>
      </c>
      <c r="D1439" t="s">
        <v>1440</v>
      </c>
      <c r="E1439" t="s">
        <v>1440</v>
      </c>
      <c r="F1439" t="s">
        <v>1440</v>
      </c>
      <c r="G1439" t="s">
        <v>1440</v>
      </c>
      <c r="H1439" t="s">
        <v>1440</v>
      </c>
      <c r="I1439" t="s">
        <v>1440</v>
      </c>
      <c r="J1439" t="s">
        <v>1440</v>
      </c>
      <c r="K1439" t="s">
        <v>3150</v>
      </c>
      <c r="L1439" t="s">
        <v>1440</v>
      </c>
      <c r="M1439" s="93" t="s">
        <v>1440</v>
      </c>
      <c r="N1439" t="s">
        <v>1440</v>
      </c>
      <c r="O1439" s="94" t="s">
        <v>1440</v>
      </c>
      <c r="P1439" s="88" t="s">
        <v>1440</v>
      </c>
      <c r="Q1439" t="s">
        <v>1440</v>
      </c>
    </row>
    <row r="1440" spans="1:17" x14ac:dyDescent="0.25">
      <c r="A1440" t="s">
        <v>1440</v>
      </c>
      <c r="B1440" t="s">
        <v>1440</v>
      </c>
      <c r="C1440" t="s">
        <v>1440</v>
      </c>
      <c r="D1440" t="s">
        <v>1440</v>
      </c>
      <c r="E1440" t="s">
        <v>1440</v>
      </c>
      <c r="F1440" t="s">
        <v>1440</v>
      </c>
      <c r="G1440" t="s">
        <v>1440</v>
      </c>
      <c r="H1440" t="s">
        <v>1440</v>
      </c>
      <c r="I1440" t="s">
        <v>1440</v>
      </c>
      <c r="J1440" t="s">
        <v>1440</v>
      </c>
      <c r="K1440" t="s">
        <v>3150</v>
      </c>
      <c r="L1440" t="s">
        <v>1440</v>
      </c>
      <c r="M1440" s="93" t="s">
        <v>1440</v>
      </c>
      <c r="N1440" t="s">
        <v>1440</v>
      </c>
      <c r="O1440" s="94" t="s">
        <v>1440</v>
      </c>
      <c r="P1440" s="88" t="s">
        <v>1440</v>
      </c>
      <c r="Q1440" t="s">
        <v>1440</v>
      </c>
    </row>
    <row r="1441" spans="1:17" x14ac:dyDescent="0.25">
      <c r="A1441" t="s">
        <v>1440</v>
      </c>
      <c r="B1441" t="s">
        <v>1440</v>
      </c>
      <c r="C1441" t="s">
        <v>1440</v>
      </c>
      <c r="D1441" t="s">
        <v>1440</v>
      </c>
      <c r="E1441" t="s">
        <v>1440</v>
      </c>
      <c r="F1441" t="s">
        <v>1440</v>
      </c>
      <c r="G1441" t="s">
        <v>1440</v>
      </c>
      <c r="H1441" t="s">
        <v>1440</v>
      </c>
      <c r="I1441" t="s">
        <v>1440</v>
      </c>
      <c r="J1441" t="s">
        <v>1440</v>
      </c>
      <c r="K1441" t="s">
        <v>3150</v>
      </c>
      <c r="L1441" t="s">
        <v>1440</v>
      </c>
      <c r="M1441" s="93" t="s">
        <v>1440</v>
      </c>
      <c r="N1441" t="s">
        <v>1440</v>
      </c>
      <c r="O1441" s="94" t="s">
        <v>1440</v>
      </c>
      <c r="P1441" s="88" t="s">
        <v>1440</v>
      </c>
      <c r="Q1441" t="s">
        <v>1440</v>
      </c>
    </row>
    <row r="1442" spans="1:17" x14ac:dyDescent="0.25">
      <c r="A1442" t="s">
        <v>1440</v>
      </c>
      <c r="B1442" t="s">
        <v>1440</v>
      </c>
      <c r="C1442" t="s">
        <v>1440</v>
      </c>
      <c r="D1442" t="s">
        <v>1440</v>
      </c>
      <c r="E1442" t="s">
        <v>1440</v>
      </c>
      <c r="F1442" t="s">
        <v>1440</v>
      </c>
      <c r="G1442" t="s">
        <v>1440</v>
      </c>
      <c r="H1442" t="s">
        <v>1440</v>
      </c>
      <c r="I1442" t="s">
        <v>1440</v>
      </c>
      <c r="J1442" t="s">
        <v>1440</v>
      </c>
      <c r="K1442" t="s">
        <v>3150</v>
      </c>
      <c r="L1442" t="s">
        <v>1440</v>
      </c>
      <c r="M1442" s="93" t="s">
        <v>1440</v>
      </c>
      <c r="N1442" t="s">
        <v>1440</v>
      </c>
      <c r="O1442" s="94" t="s">
        <v>1440</v>
      </c>
      <c r="P1442" s="88" t="s">
        <v>1440</v>
      </c>
      <c r="Q1442" t="s">
        <v>1440</v>
      </c>
    </row>
    <row r="1443" spans="1:17" x14ac:dyDescent="0.25">
      <c r="A1443" t="s">
        <v>1440</v>
      </c>
      <c r="B1443" t="s">
        <v>1440</v>
      </c>
      <c r="C1443" t="s">
        <v>1440</v>
      </c>
      <c r="D1443" t="s">
        <v>1440</v>
      </c>
      <c r="E1443" t="s">
        <v>1440</v>
      </c>
      <c r="F1443" t="s">
        <v>1440</v>
      </c>
      <c r="G1443" t="s">
        <v>1440</v>
      </c>
      <c r="H1443" t="s">
        <v>1440</v>
      </c>
      <c r="I1443" t="s">
        <v>1440</v>
      </c>
      <c r="J1443" t="s">
        <v>1440</v>
      </c>
      <c r="K1443" t="s">
        <v>3150</v>
      </c>
      <c r="L1443" t="s">
        <v>1440</v>
      </c>
      <c r="M1443" s="93" t="s">
        <v>1440</v>
      </c>
      <c r="N1443" t="s">
        <v>1440</v>
      </c>
      <c r="O1443" s="94" t="s">
        <v>1440</v>
      </c>
      <c r="P1443" s="88" t="s">
        <v>1440</v>
      </c>
      <c r="Q1443" t="s">
        <v>1440</v>
      </c>
    </row>
    <row r="1444" spans="1:17" x14ac:dyDescent="0.25">
      <c r="A1444" t="s">
        <v>1440</v>
      </c>
      <c r="B1444" t="s">
        <v>1440</v>
      </c>
      <c r="C1444" t="s">
        <v>1440</v>
      </c>
      <c r="D1444" t="s">
        <v>1440</v>
      </c>
      <c r="E1444" t="s">
        <v>1440</v>
      </c>
      <c r="F1444" t="s">
        <v>1440</v>
      </c>
      <c r="G1444" t="s">
        <v>1440</v>
      </c>
      <c r="H1444" t="s">
        <v>1440</v>
      </c>
      <c r="I1444" t="s">
        <v>1440</v>
      </c>
      <c r="J1444" t="s">
        <v>1440</v>
      </c>
      <c r="K1444" t="s">
        <v>3150</v>
      </c>
      <c r="L1444" t="s">
        <v>1440</v>
      </c>
      <c r="M1444" s="93" t="s">
        <v>1440</v>
      </c>
      <c r="N1444" t="s">
        <v>1440</v>
      </c>
      <c r="O1444" s="94" t="s">
        <v>1440</v>
      </c>
      <c r="P1444" s="88" t="s">
        <v>1440</v>
      </c>
      <c r="Q1444" t="s">
        <v>1440</v>
      </c>
    </row>
    <row r="1445" spans="1:17" x14ac:dyDescent="0.25">
      <c r="A1445" t="s">
        <v>1440</v>
      </c>
      <c r="B1445" t="s">
        <v>1440</v>
      </c>
      <c r="C1445" t="s">
        <v>1440</v>
      </c>
      <c r="D1445" t="s">
        <v>1440</v>
      </c>
      <c r="E1445" t="s">
        <v>1440</v>
      </c>
      <c r="F1445" t="s">
        <v>1440</v>
      </c>
      <c r="G1445" t="s">
        <v>1440</v>
      </c>
      <c r="H1445" t="s">
        <v>1440</v>
      </c>
      <c r="I1445" t="s">
        <v>1440</v>
      </c>
      <c r="J1445" t="s">
        <v>1440</v>
      </c>
      <c r="K1445" t="s">
        <v>3150</v>
      </c>
      <c r="L1445" t="s">
        <v>1440</v>
      </c>
      <c r="M1445" s="93" t="s">
        <v>1440</v>
      </c>
      <c r="N1445" t="s">
        <v>1440</v>
      </c>
      <c r="O1445" s="94" t="s">
        <v>1440</v>
      </c>
      <c r="P1445" s="88" t="s">
        <v>1440</v>
      </c>
      <c r="Q1445" t="s">
        <v>1440</v>
      </c>
    </row>
    <row r="1446" spans="1:17" x14ac:dyDescent="0.25">
      <c r="A1446" t="s">
        <v>1440</v>
      </c>
      <c r="B1446" t="s">
        <v>1440</v>
      </c>
      <c r="C1446" t="s">
        <v>1440</v>
      </c>
      <c r="D1446" t="s">
        <v>1440</v>
      </c>
      <c r="E1446" t="s">
        <v>1440</v>
      </c>
      <c r="F1446" t="s">
        <v>1440</v>
      </c>
      <c r="G1446" t="s">
        <v>1440</v>
      </c>
      <c r="H1446" t="s">
        <v>1440</v>
      </c>
      <c r="I1446" t="s">
        <v>1440</v>
      </c>
      <c r="J1446" t="s">
        <v>1440</v>
      </c>
      <c r="K1446" t="s">
        <v>3150</v>
      </c>
      <c r="L1446" t="s">
        <v>1440</v>
      </c>
      <c r="M1446" s="93" t="s">
        <v>1440</v>
      </c>
      <c r="N1446" t="s">
        <v>1440</v>
      </c>
      <c r="O1446" s="94" t="s">
        <v>1440</v>
      </c>
      <c r="P1446" s="88" t="s">
        <v>1440</v>
      </c>
      <c r="Q1446" t="s">
        <v>1440</v>
      </c>
    </row>
    <row r="1447" spans="1:17" x14ac:dyDescent="0.25">
      <c r="A1447" t="s">
        <v>1440</v>
      </c>
      <c r="B1447" t="s">
        <v>1440</v>
      </c>
      <c r="C1447" t="s">
        <v>1440</v>
      </c>
      <c r="D1447" t="s">
        <v>1440</v>
      </c>
      <c r="E1447" t="s">
        <v>1440</v>
      </c>
      <c r="F1447" t="s">
        <v>1440</v>
      </c>
      <c r="G1447" t="s">
        <v>1440</v>
      </c>
      <c r="H1447" t="s">
        <v>1440</v>
      </c>
      <c r="I1447" t="s">
        <v>1440</v>
      </c>
      <c r="J1447" t="s">
        <v>1440</v>
      </c>
      <c r="K1447" t="s">
        <v>3150</v>
      </c>
      <c r="L1447" t="s">
        <v>1440</v>
      </c>
      <c r="M1447" s="93" t="s">
        <v>1440</v>
      </c>
      <c r="N1447" t="s">
        <v>1440</v>
      </c>
      <c r="O1447" s="94" t="s">
        <v>1440</v>
      </c>
      <c r="P1447" s="88" t="s">
        <v>1440</v>
      </c>
      <c r="Q1447" t="s">
        <v>1440</v>
      </c>
    </row>
    <row r="1448" spans="1:17" x14ac:dyDescent="0.25">
      <c r="A1448" t="s">
        <v>1440</v>
      </c>
      <c r="B1448" t="s">
        <v>1440</v>
      </c>
      <c r="C1448" t="s">
        <v>1440</v>
      </c>
      <c r="D1448" t="s">
        <v>1440</v>
      </c>
      <c r="E1448" t="s">
        <v>1440</v>
      </c>
      <c r="F1448" t="s">
        <v>1440</v>
      </c>
      <c r="G1448" t="s">
        <v>1440</v>
      </c>
      <c r="H1448" t="s">
        <v>1440</v>
      </c>
      <c r="I1448" t="s">
        <v>1440</v>
      </c>
      <c r="J1448" t="s">
        <v>1440</v>
      </c>
      <c r="K1448" t="s">
        <v>3150</v>
      </c>
      <c r="L1448" t="s">
        <v>1440</v>
      </c>
      <c r="M1448" s="93" t="s">
        <v>1440</v>
      </c>
      <c r="N1448" t="s">
        <v>1440</v>
      </c>
      <c r="O1448" s="94" t="s">
        <v>1440</v>
      </c>
      <c r="P1448" s="88" t="s">
        <v>1440</v>
      </c>
      <c r="Q1448" t="s">
        <v>1440</v>
      </c>
    </row>
    <row r="1449" spans="1:17" x14ac:dyDescent="0.25">
      <c r="A1449" t="s">
        <v>1440</v>
      </c>
      <c r="B1449" t="s">
        <v>1440</v>
      </c>
      <c r="C1449" t="s">
        <v>1440</v>
      </c>
      <c r="D1449" t="s">
        <v>1440</v>
      </c>
      <c r="E1449" t="s">
        <v>1440</v>
      </c>
      <c r="F1449" t="s">
        <v>1440</v>
      </c>
      <c r="G1449" t="s">
        <v>1440</v>
      </c>
      <c r="H1449" t="s">
        <v>1440</v>
      </c>
      <c r="I1449" t="s">
        <v>1440</v>
      </c>
      <c r="J1449" t="s">
        <v>1440</v>
      </c>
      <c r="K1449" t="s">
        <v>3150</v>
      </c>
      <c r="L1449" t="s">
        <v>1440</v>
      </c>
      <c r="M1449" s="93" t="s">
        <v>1440</v>
      </c>
      <c r="N1449" t="s">
        <v>1440</v>
      </c>
      <c r="O1449" s="94" t="s">
        <v>1440</v>
      </c>
      <c r="P1449" s="88" t="s">
        <v>1440</v>
      </c>
      <c r="Q1449" t="s">
        <v>1440</v>
      </c>
    </row>
    <row r="1450" spans="1:17" x14ac:dyDescent="0.25">
      <c r="A1450" t="s">
        <v>1440</v>
      </c>
      <c r="B1450" t="s">
        <v>1440</v>
      </c>
      <c r="C1450" t="s">
        <v>1440</v>
      </c>
      <c r="D1450" t="s">
        <v>1440</v>
      </c>
      <c r="E1450" t="s">
        <v>1440</v>
      </c>
      <c r="F1450" t="s">
        <v>1440</v>
      </c>
      <c r="G1450" t="s">
        <v>1440</v>
      </c>
      <c r="H1450" t="s">
        <v>1440</v>
      </c>
      <c r="I1450" t="s">
        <v>1440</v>
      </c>
      <c r="J1450" t="s">
        <v>1440</v>
      </c>
      <c r="K1450" t="s">
        <v>3150</v>
      </c>
      <c r="L1450" t="s">
        <v>1440</v>
      </c>
      <c r="M1450" s="93" t="s">
        <v>1440</v>
      </c>
      <c r="N1450" t="s">
        <v>1440</v>
      </c>
      <c r="O1450" s="94" t="s">
        <v>1440</v>
      </c>
      <c r="P1450" s="88" t="s">
        <v>1440</v>
      </c>
      <c r="Q1450" t="s">
        <v>1440</v>
      </c>
    </row>
    <row r="1451" spans="1:17" x14ac:dyDescent="0.25">
      <c r="A1451" t="s">
        <v>1440</v>
      </c>
      <c r="B1451" t="s">
        <v>1440</v>
      </c>
      <c r="C1451" t="s">
        <v>1440</v>
      </c>
      <c r="D1451" t="s">
        <v>1440</v>
      </c>
      <c r="E1451" t="s">
        <v>1440</v>
      </c>
      <c r="F1451" t="s">
        <v>1440</v>
      </c>
      <c r="G1451" t="s">
        <v>1440</v>
      </c>
      <c r="H1451" t="s">
        <v>1440</v>
      </c>
      <c r="I1451" t="s">
        <v>1440</v>
      </c>
      <c r="J1451" t="s">
        <v>1440</v>
      </c>
      <c r="K1451" t="s">
        <v>3150</v>
      </c>
      <c r="L1451" t="s">
        <v>1440</v>
      </c>
      <c r="M1451" s="93" t="s">
        <v>1440</v>
      </c>
      <c r="N1451" t="s">
        <v>1440</v>
      </c>
      <c r="O1451" s="94" t="s">
        <v>1440</v>
      </c>
      <c r="P1451" s="88" t="s">
        <v>1440</v>
      </c>
      <c r="Q1451" t="s">
        <v>1440</v>
      </c>
    </row>
    <row r="1452" spans="1:17" x14ac:dyDescent="0.25">
      <c r="A1452" t="s">
        <v>1440</v>
      </c>
      <c r="B1452" t="s">
        <v>1440</v>
      </c>
      <c r="C1452" t="s">
        <v>1440</v>
      </c>
      <c r="D1452" t="s">
        <v>1440</v>
      </c>
      <c r="E1452" t="s">
        <v>1440</v>
      </c>
      <c r="F1452" t="s">
        <v>1440</v>
      </c>
      <c r="G1452" t="s">
        <v>1440</v>
      </c>
      <c r="H1452" t="s">
        <v>1440</v>
      </c>
      <c r="I1452" t="s">
        <v>1440</v>
      </c>
      <c r="J1452" t="s">
        <v>1440</v>
      </c>
      <c r="K1452" t="s">
        <v>3150</v>
      </c>
      <c r="L1452" t="s">
        <v>1440</v>
      </c>
      <c r="M1452" s="93" t="s">
        <v>1440</v>
      </c>
      <c r="N1452" t="s">
        <v>1440</v>
      </c>
      <c r="O1452" s="94" t="s">
        <v>1440</v>
      </c>
      <c r="P1452" s="88" t="s">
        <v>1440</v>
      </c>
      <c r="Q1452" t="s">
        <v>1440</v>
      </c>
    </row>
    <row r="1453" spans="1:17" x14ac:dyDescent="0.25">
      <c r="A1453" t="s">
        <v>1440</v>
      </c>
      <c r="B1453" t="s">
        <v>1440</v>
      </c>
      <c r="C1453" t="s">
        <v>1440</v>
      </c>
      <c r="D1453" t="s">
        <v>1440</v>
      </c>
      <c r="E1453" t="s">
        <v>1440</v>
      </c>
      <c r="F1453" t="s">
        <v>1440</v>
      </c>
      <c r="G1453" t="s">
        <v>1440</v>
      </c>
      <c r="H1453" t="s">
        <v>1440</v>
      </c>
      <c r="I1453" t="s">
        <v>1440</v>
      </c>
      <c r="J1453" t="s">
        <v>1440</v>
      </c>
      <c r="K1453" t="s">
        <v>3150</v>
      </c>
      <c r="L1453" t="s">
        <v>1440</v>
      </c>
      <c r="M1453" s="93" t="s">
        <v>1440</v>
      </c>
      <c r="N1453" t="s">
        <v>1440</v>
      </c>
      <c r="O1453" s="94" t="s">
        <v>1440</v>
      </c>
      <c r="P1453" s="88" t="s">
        <v>1440</v>
      </c>
      <c r="Q1453" t="s">
        <v>1440</v>
      </c>
    </row>
    <row r="1454" spans="1:17" x14ac:dyDescent="0.25">
      <c r="A1454" t="s">
        <v>1440</v>
      </c>
      <c r="B1454" t="s">
        <v>1440</v>
      </c>
      <c r="C1454" t="s">
        <v>1440</v>
      </c>
      <c r="D1454" t="s">
        <v>1440</v>
      </c>
      <c r="E1454" t="s">
        <v>1440</v>
      </c>
      <c r="F1454" t="s">
        <v>1440</v>
      </c>
      <c r="G1454" t="s">
        <v>1440</v>
      </c>
      <c r="H1454" t="s">
        <v>1440</v>
      </c>
      <c r="I1454" t="s">
        <v>1440</v>
      </c>
      <c r="J1454" t="s">
        <v>1440</v>
      </c>
      <c r="K1454" t="s">
        <v>3150</v>
      </c>
      <c r="L1454" t="s">
        <v>1440</v>
      </c>
      <c r="M1454" s="93" t="s">
        <v>1440</v>
      </c>
      <c r="N1454" t="s">
        <v>1440</v>
      </c>
      <c r="O1454" s="94" t="s">
        <v>1440</v>
      </c>
      <c r="P1454" s="88" t="s">
        <v>1440</v>
      </c>
      <c r="Q1454" t="s">
        <v>1440</v>
      </c>
    </row>
    <row r="1455" spans="1:17" x14ac:dyDescent="0.25">
      <c r="A1455" t="s">
        <v>1440</v>
      </c>
      <c r="B1455" t="s">
        <v>1440</v>
      </c>
      <c r="C1455" t="s">
        <v>1440</v>
      </c>
      <c r="D1455" t="s">
        <v>1440</v>
      </c>
      <c r="E1455" t="s">
        <v>1440</v>
      </c>
      <c r="F1455" t="s">
        <v>1440</v>
      </c>
      <c r="G1455" t="s">
        <v>1440</v>
      </c>
      <c r="H1455" t="s">
        <v>1440</v>
      </c>
      <c r="I1455" t="s">
        <v>1440</v>
      </c>
      <c r="J1455" t="s">
        <v>1440</v>
      </c>
      <c r="K1455" t="s">
        <v>3150</v>
      </c>
      <c r="L1455" t="s">
        <v>1440</v>
      </c>
      <c r="M1455" s="93" t="s">
        <v>1440</v>
      </c>
      <c r="N1455" t="s">
        <v>1440</v>
      </c>
      <c r="O1455" s="94" t="s">
        <v>1440</v>
      </c>
      <c r="P1455" s="88" t="s">
        <v>1440</v>
      </c>
      <c r="Q1455" t="s">
        <v>1440</v>
      </c>
    </row>
    <row r="1456" spans="1:17" x14ac:dyDescent="0.25">
      <c r="A1456" t="s">
        <v>1440</v>
      </c>
      <c r="B1456" t="s">
        <v>1440</v>
      </c>
      <c r="C1456" t="s">
        <v>1440</v>
      </c>
      <c r="D1456" t="s">
        <v>1440</v>
      </c>
      <c r="E1456" t="s">
        <v>1440</v>
      </c>
      <c r="F1456" t="s">
        <v>1440</v>
      </c>
      <c r="G1456" t="s">
        <v>1440</v>
      </c>
      <c r="H1456" t="s">
        <v>1440</v>
      </c>
      <c r="I1456" t="s">
        <v>1440</v>
      </c>
      <c r="J1456" t="s">
        <v>1440</v>
      </c>
      <c r="K1456" t="s">
        <v>3150</v>
      </c>
      <c r="L1456" t="s">
        <v>1440</v>
      </c>
      <c r="M1456" s="93" t="s">
        <v>1440</v>
      </c>
      <c r="N1456" t="s">
        <v>1440</v>
      </c>
      <c r="O1456" s="94" t="s">
        <v>1440</v>
      </c>
      <c r="P1456" s="88" t="s">
        <v>1440</v>
      </c>
      <c r="Q1456" t="s">
        <v>1440</v>
      </c>
    </row>
    <row r="1457" spans="1:17" x14ac:dyDescent="0.25">
      <c r="A1457" t="s">
        <v>1440</v>
      </c>
      <c r="B1457" t="s">
        <v>1440</v>
      </c>
      <c r="C1457" t="s">
        <v>1440</v>
      </c>
      <c r="D1457" t="s">
        <v>1440</v>
      </c>
      <c r="E1457" t="s">
        <v>1440</v>
      </c>
      <c r="F1457" t="s">
        <v>1440</v>
      </c>
      <c r="G1457" t="s">
        <v>1440</v>
      </c>
      <c r="H1457" t="s">
        <v>1440</v>
      </c>
      <c r="I1457" t="s">
        <v>1440</v>
      </c>
      <c r="J1457" t="s">
        <v>1440</v>
      </c>
      <c r="K1457" t="s">
        <v>3150</v>
      </c>
      <c r="L1457" t="s">
        <v>1440</v>
      </c>
      <c r="M1457" s="93" t="s">
        <v>1440</v>
      </c>
      <c r="N1457" t="s">
        <v>1440</v>
      </c>
      <c r="O1457" s="94" t="s">
        <v>1440</v>
      </c>
      <c r="P1457" s="88" t="s">
        <v>1440</v>
      </c>
      <c r="Q1457" t="s">
        <v>1440</v>
      </c>
    </row>
    <row r="1458" spans="1:17" x14ac:dyDescent="0.25">
      <c r="A1458" t="s">
        <v>1440</v>
      </c>
      <c r="B1458" t="s">
        <v>1440</v>
      </c>
      <c r="C1458" t="s">
        <v>1440</v>
      </c>
      <c r="D1458" t="s">
        <v>1440</v>
      </c>
      <c r="E1458" t="s">
        <v>1440</v>
      </c>
      <c r="F1458" t="s">
        <v>1440</v>
      </c>
      <c r="G1458" t="s">
        <v>1440</v>
      </c>
      <c r="H1458" t="s">
        <v>1440</v>
      </c>
      <c r="I1458" t="s">
        <v>1440</v>
      </c>
      <c r="J1458" t="s">
        <v>1440</v>
      </c>
      <c r="K1458" t="s">
        <v>3150</v>
      </c>
      <c r="L1458" t="s">
        <v>1440</v>
      </c>
      <c r="M1458" s="93" t="s">
        <v>1440</v>
      </c>
      <c r="N1458" t="s">
        <v>1440</v>
      </c>
      <c r="O1458" s="94" t="s">
        <v>1440</v>
      </c>
      <c r="P1458" s="88" t="s">
        <v>1440</v>
      </c>
      <c r="Q1458" t="s">
        <v>1440</v>
      </c>
    </row>
    <row r="1459" spans="1:17" x14ac:dyDescent="0.25">
      <c r="A1459" t="s">
        <v>1440</v>
      </c>
      <c r="B1459" t="s">
        <v>1440</v>
      </c>
      <c r="C1459" t="s">
        <v>1440</v>
      </c>
      <c r="D1459" t="s">
        <v>1440</v>
      </c>
      <c r="E1459" t="s">
        <v>1440</v>
      </c>
      <c r="F1459" t="s">
        <v>1440</v>
      </c>
      <c r="G1459" t="s">
        <v>1440</v>
      </c>
      <c r="H1459" t="s">
        <v>1440</v>
      </c>
      <c r="I1459" t="s">
        <v>1440</v>
      </c>
      <c r="J1459" t="s">
        <v>1440</v>
      </c>
      <c r="K1459" t="s">
        <v>3150</v>
      </c>
      <c r="L1459" t="s">
        <v>1440</v>
      </c>
      <c r="M1459" s="93" t="s">
        <v>1440</v>
      </c>
      <c r="N1459" t="s">
        <v>1440</v>
      </c>
      <c r="O1459" s="94" t="s">
        <v>1440</v>
      </c>
      <c r="P1459" s="88" t="s">
        <v>1440</v>
      </c>
      <c r="Q1459" t="s">
        <v>1440</v>
      </c>
    </row>
    <row r="1460" spans="1:17" x14ac:dyDescent="0.25">
      <c r="A1460" t="s">
        <v>1440</v>
      </c>
      <c r="B1460" t="s">
        <v>1440</v>
      </c>
      <c r="C1460" t="s">
        <v>1440</v>
      </c>
      <c r="D1460" t="s">
        <v>1440</v>
      </c>
      <c r="E1460" t="s">
        <v>1440</v>
      </c>
      <c r="F1460" t="s">
        <v>1440</v>
      </c>
      <c r="G1460" t="s">
        <v>1440</v>
      </c>
      <c r="H1460" t="s">
        <v>1440</v>
      </c>
      <c r="I1460" t="s">
        <v>1440</v>
      </c>
      <c r="J1460" t="s">
        <v>1440</v>
      </c>
      <c r="K1460" t="s">
        <v>3150</v>
      </c>
      <c r="L1460" t="s">
        <v>1440</v>
      </c>
      <c r="M1460" s="93" t="s">
        <v>1440</v>
      </c>
      <c r="N1460" t="s">
        <v>1440</v>
      </c>
      <c r="O1460" s="94" t="s">
        <v>1440</v>
      </c>
      <c r="P1460" s="88" t="s">
        <v>1440</v>
      </c>
      <c r="Q1460" t="s">
        <v>1440</v>
      </c>
    </row>
    <row r="1461" spans="1:17" x14ac:dyDescent="0.25">
      <c r="A1461" t="s">
        <v>1440</v>
      </c>
      <c r="B1461" t="s">
        <v>1440</v>
      </c>
      <c r="C1461" t="s">
        <v>1440</v>
      </c>
      <c r="D1461" t="s">
        <v>1440</v>
      </c>
      <c r="E1461" t="s">
        <v>1440</v>
      </c>
      <c r="F1461" t="s">
        <v>1440</v>
      </c>
      <c r="G1461" t="s">
        <v>1440</v>
      </c>
      <c r="H1461" t="s">
        <v>1440</v>
      </c>
      <c r="I1461" t="s">
        <v>1440</v>
      </c>
      <c r="J1461" t="s">
        <v>1440</v>
      </c>
      <c r="K1461" t="s">
        <v>3150</v>
      </c>
      <c r="L1461" t="s">
        <v>1440</v>
      </c>
      <c r="M1461" s="93" t="s">
        <v>1440</v>
      </c>
      <c r="N1461" t="s">
        <v>1440</v>
      </c>
      <c r="O1461" s="94" t="s">
        <v>1440</v>
      </c>
      <c r="P1461" s="88" t="s">
        <v>1440</v>
      </c>
      <c r="Q1461" t="s">
        <v>1440</v>
      </c>
    </row>
    <row r="1462" spans="1:17" x14ac:dyDescent="0.25">
      <c r="A1462" t="s">
        <v>1440</v>
      </c>
      <c r="B1462" t="s">
        <v>1440</v>
      </c>
      <c r="C1462" t="s">
        <v>1440</v>
      </c>
      <c r="D1462" t="s">
        <v>1440</v>
      </c>
      <c r="E1462" t="s">
        <v>1440</v>
      </c>
      <c r="F1462" t="s">
        <v>1440</v>
      </c>
      <c r="G1462" t="s">
        <v>1440</v>
      </c>
      <c r="H1462" t="s">
        <v>1440</v>
      </c>
      <c r="I1462" t="s">
        <v>1440</v>
      </c>
      <c r="J1462" t="s">
        <v>1440</v>
      </c>
      <c r="K1462" t="s">
        <v>3150</v>
      </c>
      <c r="L1462" t="s">
        <v>1440</v>
      </c>
      <c r="M1462" s="93" t="s">
        <v>1440</v>
      </c>
      <c r="N1462" t="s">
        <v>1440</v>
      </c>
      <c r="O1462" s="94" t="s">
        <v>1440</v>
      </c>
      <c r="P1462" s="88" t="s">
        <v>1440</v>
      </c>
      <c r="Q1462" t="s">
        <v>1440</v>
      </c>
    </row>
    <row r="1463" spans="1:17" x14ac:dyDescent="0.25">
      <c r="A1463" t="s">
        <v>1440</v>
      </c>
      <c r="B1463" t="s">
        <v>1440</v>
      </c>
      <c r="C1463" t="s">
        <v>1440</v>
      </c>
      <c r="D1463" t="s">
        <v>1440</v>
      </c>
      <c r="E1463" t="s">
        <v>1440</v>
      </c>
      <c r="F1463" t="s">
        <v>1440</v>
      </c>
      <c r="G1463" t="s">
        <v>1440</v>
      </c>
      <c r="H1463" t="s">
        <v>1440</v>
      </c>
      <c r="I1463" t="s">
        <v>1440</v>
      </c>
      <c r="J1463" t="s">
        <v>1440</v>
      </c>
      <c r="K1463" t="s">
        <v>3150</v>
      </c>
      <c r="L1463" t="s">
        <v>1440</v>
      </c>
      <c r="M1463" s="93" t="s">
        <v>1440</v>
      </c>
      <c r="N1463" t="s">
        <v>1440</v>
      </c>
      <c r="O1463" s="94" t="s">
        <v>1440</v>
      </c>
      <c r="P1463" s="88" t="s">
        <v>1440</v>
      </c>
      <c r="Q1463" t="s">
        <v>1440</v>
      </c>
    </row>
    <row r="1464" spans="1:17" x14ac:dyDescent="0.25">
      <c r="A1464" t="s">
        <v>1440</v>
      </c>
      <c r="B1464" t="s">
        <v>1440</v>
      </c>
      <c r="C1464" t="s">
        <v>1440</v>
      </c>
      <c r="D1464" t="s">
        <v>1440</v>
      </c>
      <c r="E1464" t="s">
        <v>1440</v>
      </c>
      <c r="F1464" t="s">
        <v>1440</v>
      </c>
      <c r="G1464" t="s">
        <v>1440</v>
      </c>
      <c r="H1464" t="s">
        <v>1440</v>
      </c>
      <c r="I1464" t="s">
        <v>1440</v>
      </c>
      <c r="J1464" t="s">
        <v>1440</v>
      </c>
      <c r="K1464" t="s">
        <v>3150</v>
      </c>
      <c r="L1464" t="s">
        <v>1440</v>
      </c>
      <c r="M1464" s="93" t="s">
        <v>1440</v>
      </c>
      <c r="N1464" t="s">
        <v>1440</v>
      </c>
      <c r="O1464" s="94" t="s">
        <v>1440</v>
      </c>
      <c r="P1464" s="88" t="s">
        <v>1440</v>
      </c>
      <c r="Q1464" t="s">
        <v>1440</v>
      </c>
    </row>
    <row r="1465" spans="1:17" x14ac:dyDescent="0.25">
      <c r="A1465" t="s">
        <v>1440</v>
      </c>
      <c r="B1465" t="s">
        <v>1440</v>
      </c>
      <c r="C1465" t="s">
        <v>1440</v>
      </c>
      <c r="D1465" t="s">
        <v>1440</v>
      </c>
      <c r="E1465" t="s">
        <v>1440</v>
      </c>
      <c r="F1465" t="s">
        <v>1440</v>
      </c>
      <c r="G1465" t="s">
        <v>1440</v>
      </c>
      <c r="H1465" t="s">
        <v>1440</v>
      </c>
      <c r="I1465" t="s">
        <v>1440</v>
      </c>
      <c r="J1465" t="s">
        <v>1440</v>
      </c>
      <c r="K1465" t="s">
        <v>3150</v>
      </c>
      <c r="L1465" t="s">
        <v>1440</v>
      </c>
      <c r="M1465" s="93" t="s">
        <v>1440</v>
      </c>
      <c r="N1465" t="s">
        <v>1440</v>
      </c>
      <c r="O1465" s="94" t="s">
        <v>1440</v>
      </c>
      <c r="P1465" s="88" t="s">
        <v>1440</v>
      </c>
      <c r="Q1465" t="s">
        <v>1440</v>
      </c>
    </row>
    <row r="1466" spans="1:17" x14ac:dyDescent="0.25">
      <c r="A1466" t="s">
        <v>1440</v>
      </c>
      <c r="B1466" t="s">
        <v>1440</v>
      </c>
      <c r="C1466" t="s">
        <v>1440</v>
      </c>
      <c r="D1466" t="s">
        <v>1440</v>
      </c>
      <c r="E1466" t="s">
        <v>1440</v>
      </c>
      <c r="F1466" t="s">
        <v>1440</v>
      </c>
      <c r="G1466" t="s">
        <v>1440</v>
      </c>
      <c r="H1466" t="s">
        <v>1440</v>
      </c>
      <c r="I1466" t="s">
        <v>1440</v>
      </c>
      <c r="J1466" t="s">
        <v>1440</v>
      </c>
      <c r="K1466" t="s">
        <v>3150</v>
      </c>
      <c r="L1466" t="s">
        <v>1440</v>
      </c>
      <c r="M1466" s="93" t="s">
        <v>1440</v>
      </c>
      <c r="N1466" t="s">
        <v>1440</v>
      </c>
      <c r="O1466" s="94" t="s">
        <v>1440</v>
      </c>
      <c r="P1466" s="88" t="s">
        <v>1440</v>
      </c>
      <c r="Q1466" t="s">
        <v>1440</v>
      </c>
    </row>
    <row r="1467" spans="1:17" x14ac:dyDescent="0.25">
      <c r="A1467" t="s">
        <v>1440</v>
      </c>
      <c r="B1467" t="s">
        <v>1440</v>
      </c>
      <c r="C1467" t="s">
        <v>1440</v>
      </c>
      <c r="D1467" t="s">
        <v>1440</v>
      </c>
      <c r="E1467" t="s">
        <v>1440</v>
      </c>
      <c r="F1467" t="s">
        <v>1440</v>
      </c>
      <c r="G1467" t="s">
        <v>1440</v>
      </c>
      <c r="H1467" t="s">
        <v>1440</v>
      </c>
      <c r="I1467" t="s">
        <v>1440</v>
      </c>
      <c r="J1467" t="s">
        <v>1440</v>
      </c>
      <c r="K1467" t="s">
        <v>3150</v>
      </c>
      <c r="L1467" t="s">
        <v>1440</v>
      </c>
      <c r="M1467" s="93" t="s">
        <v>1440</v>
      </c>
      <c r="N1467" t="s">
        <v>1440</v>
      </c>
      <c r="O1467" s="94" t="s">
        <v>1440</v>
      </c>
      <c r="P1467" s="88" t="s">
        <v>1440</v>
      </c>
      <c r="Q1467" t="s">
        <v>1440</v>
      </c>
    </row>
    <row r="1468" spans="1:17" x14ac:dyDescent="0.25">
      <c r="A1468" t="s">
        <v>1440</v>
      </c>
      <c r="B1468" t="s">
        <v>1440</v>
      </c>
      <c r="C1468" t="s">
        <v>1440</v>
      </c>
      <c r="D1468" t="s">
        <v>1440</v>
      </c>
      <c r="E1468" t="s">
        <v>1440</v>
      </c>
      <c r="F1468" t="s">
        <v>1440</v>
      </c>
      <c r="G1468" t="s">
        <v>1440</v>
      </c>
      <c r="H1468" t="s">
        <v>1440</v>
      </c>
      <c r="I1468" t="s">
        <v>1440</v>
      </c>
      <c r="J1468" t="s">
        <v>1440</v>
      </c>
      <c r="K1468" t="s">
        <v>3150</v>
      </c>
      <c r="L1468" t="s">
        <v>1440</v>
      </c>
      <c r="M1468" s="93" t="s">
        <v>1440</v>
      </c>
      <c r="N1468" t="s">
        <v>1440</v>
      </c>
      <c r="O1468" s="94" t="s">
        <v>1440</v>
      </c>
      <c r="P1468" s="88" t="s">
        <v>1440</v>
      </c>
      <c r="Q1468" t="s">
        <v>1440</v>
      </c>
    </row>
    <row r="1469" spans="1:17" x14ac:dyDescent="0.25">
      <c r="A1469" t="s">
        <v>1440</v>
      </c>
      <c r="B1469" t="s">
        <v>1440</v>
      </c>
      <c r="C1469" t="s">
        <v>1440</v>
      </c>
      <c r="D1469" t="s">
        <v>1440</v>
      </c>
      <c r="E1469" t="s">
        <v>1440</v>
      </c>
      <c r="F1469" t="s">
        <v>1440</v>
      </c>
      <c r="G1469" t="s">
        <v>1440</v>
      </c>
      <c r="H1469" t="s">
        <v>1440</v>
      </c>
      <c r="I1469" t="s">
        <v>1440</v>
      </c>
      <c r="J1469" t="s">
        <v>1440</v>
      </c>
      <c r="K1469" t="s">
        <v>3150</v>
      </c>
      <c r="L1469" t="s">
        <v>1440</v>
      </c>
      <c r="M1469" s="93" t="s">
        <v>1440</v>
      </c>
      <c r="N1469" t="s">
        <v>1440</v>
      </c>
      <c r="O1469" s="94" t="s">
        <v>1440</v>
      </c>
      <c r="P1469" s="88" t="s">
        <v>1440</v>
      </c>
      <c r="Q1469" t="s">
        <v>1440</v>
      </c>
    </row>
    <row r="1470" spans="1:17" x14ac:dyDescent="0.25">
      <c r="A1470" t="s">
        <v>1440</v>
      </c>
      <c r="B1470" t="s">
        <v>1440</v>
      </c>
      <c r="C1470" t="s">
        <v>1440</v>
      </c>
      <c r="D1470" t="s">
        <v>1440</v>
      </c>
      <c r="E1470" t="s">
        <v>1440</v>
      </c>
      <c r="F1470" t="s">
        <v>1440</v>
      </c>
      <c r="G1470" t="s">
        <v>1440</v>
      </c>
      <c r="H1470" t="s">
        <v>1440</v>
      </c>
      <c r="I1470" t="s">
        <v>1440</v>
      </c>
      <c r="J1470" t="s">
        <v>1440</v>
      </c>
      <c r="K1470" t="s">
        <v>3150</v>
      </c>
      <c r="L1470" t="s">
        <v>1440</v>
      </c>
      <c r="M1470" s="93" t="s">
        <v>1440</v>
      </c>
      <c r="N1470" t="s">
        <v>1440</v>
      </c>
      <c r="O1470" s="94" t="s">
        <v>1440</v>
      </c>
      <c r="P1470" s="88" t="s">
        <v>1440</v>
      </c>
      <c r="Q1470" t="s">
        <v>1440</v>
      </c>
    </row>
    <row r="1471" spans="1:17" x14ac:dyDescent="0.25">
      <c r="A1471" t="s">
        <v>1440</v>
      </c>
      <c r="B1471" t="s">
        <v>1440</v>
      </c>
      <c r="C1471" t="s">
        <v>1440</v>
      </c>
      <c r="D1471" t="s">
        <v>1440</v>
      </c>
      <c r="E1471" t="s">
        <v>1440</v>
      </c>
      <c r="F1471" t="s">
        <v>1440</v>
      </c>
      <c r="G1471" t="s">
        <v>1440</v>
      </c>
      <c r="H1471" t="s">
        <v>1440</v>
      </c>
      <c r="I1471" t="s">
        <v>1440</v>
      </c>
      <c r="J1471" t="s">
        <v>1440</v>
      </c>
      <c r="K1471" t="s">
        <v>3150</v>
      </c>
      <c r="L1471" t="s">
        <v>1440</v>
      </c>
      <c r="M1471" s="93" t="s">
        <v>1440</v>
      </c>
      <c r="N1471" t="s">
        <v>1440</v>
      </c>
      <c r="O1471" s="94" t="s">
        <v>1440</v>
      </c>
      <c r="P1471" s="88" t="s">
        <v>1440</v>
      </c>
      <c r="Q1471" t="s">
        <v>1440</v>
      </c>
    </row>
    <row r="1472" spans="1:17" x14ac:dyDescent="0.25">
      <c r="A1472" t="s">
        <v>1440</v>
      </c>
      <c r="B1472" t="s">
        <v>1440</v>
      </c>
      <c r="C1472" t="s">
        <v>1440</v>
      </c>
      <c r="D1472" t="s">
        <v>1440</v>
      </c>
      <c r="E1472" t="s">
        <v>1440</v>
      </c>
      <c r="F1472" t="s">
        <v>1440</v>
      </c>
      <c r="G1472" t="s">
        <v>1440</v>
      </c>
      <c r="H1472" t="s">
        <v>1440</v>
      </c>
      <c r="I1472" t="s">
        <v>1440</v>
      </c>
      <c r="J1472" t="s">
        <v>1440</v>
      </c>
      <c r="K1472" t="s">
        <v>3150</v>
      </c>
      <c r="L1472" t="s">
        <v>1440</v>
      </c>
      <c r="M1472" s="93" t="s">
        <v>1440</v>
      </c>
      <c r="N1472" t="s">
        <v>1440</v>
      </c>
      <c r="O1472" s="94" t="s">
        <v>1440</v>
      </c>
      <c r="P1472" s="88" t="s">
        <v>1440</v>
      </c>
      <c r="Q1472" t="s">
        <v>1440</v>
      </c>
    </row>
    <row r="1473" spans="1:17" x14ac:dyDescent="0.25">
      <c r="A1473" t="s">
        <v>1440</v>
      </c>
      <c r="B1473" t="s">
        <v>1440</v>
      </c>
      <c r="C1473" t="s">
        <v>1440</v>
      </c>
      <c r="D1473" t="s">
        <v>1440</v>
      </c>
      <c r="E1473" t="s">
        <v>1440</v>
      </c>
      <c r="F1473" t="s">
        <v>1440</v>
      </c>
      <c r="G1473" t="s">
        <v>1440</v>
      </c>
      <c r="H1473" t="s">
        <v>1440</v>
      </c>
      <c r="I1473" t="s">
        <v>1440</v>
      </c>
      <c r="J1473" t="s">
        <v>1440</v>
      </c>
      <c r="K1473" t="s">
        <v>3150</v>
      </c>
      <c r="L1473" t="s">
        <v>1440</v>
      </c>
      <c r="M1473" s="93" t="s">
        <v>1440</v>
      </c>
      <c r="N1473" t="s">
        <v>1440</v>
      </c>
      <c r="O1473" s="94" t="s">
        <v>1440</v>
      </c>
      <c r="P1473" s="88" t="s">
        <v>1440</v>
      </c>
      <c r="Q1473" t="s">
        <v>1440</v>
      </c>
    </row>
    <row r="1474" spans="1:17" x14ac:dyDescent="0.25">
      <c r="A1474" t="s">
        <v>1440</v>
      </c>
      <c r="B1474" t="s">
        <v>1440</v>
      </c>
      <c r="C1474" t="s">
        <v>1440</v>
      </c>
      <c r="D1474" t="s">
        <v>1440</v>
      </c>
      <c r="E1474" t="s">
        <v>1440</v>
      </c>
      <c r="F1474" t="s">
        <v>1440</v>
      </c>
      <c r="G1474" t="s">
        <v>1440</v>
      </c>
      <c r="H1474" t="s">
        <v>1440</v>
      </c>
      <c r="I1474" t="s">
        <v>1440</v>
      </c>
      <c r="J1474" t="s">
        <v>1440</v>
      </c>
      <c r="K1474" t="s">
        <v>3150</v>
      </c>
      <c r="L1474" t="s">
        <v>1440</v>
      </c>
      <c r="M1474" s="93" t="s">
        <v>1440</v>
      </c>
      <c r="N1474" t="s">
        <v>1440</v>
      </c>
      <c r="O1474" s="94" t="s">
        <v>1440</v>
      </c>
      <c r="P1474" s="88" t="s">
        <v>1440</v>
      </c>
      <c r="Q1474" t="s">
        <v>1440</v>
      </c>
    </row>
    <row r="1475" spans="1:17" x14ac:dyDescent="0.25">
      <c r="A1475" t="s">
        <v>1440</v>
      </c>
      <c r="B1475" t="s">
        <v>1440</v>
      </c>
      <c r="C1475" t="s">
        <v>1440</v>
      </c>
      <c r="D1475" t="s">
        <v>1440</v>
      </c>
      <c r="E1475" t="s">
        <v>1440</v>
      </c>
      <c r="F1475" t="s">
        <v>1440</v>
      </c>
      <c r="G1475" t="s">
        <v>1440</v>
      </c>
      <c r="H1475" t="s">
        <v>1440</v>
      </c>
      <c r="I1475" t="s">
        <v>1440</v>
      </c>
      <c r="J1475" t="s">
        <v>1440</v>
      </c>
      <c r="K1475" t="s">
        <v>3150</v>
      </c>
      <c r="L1475" t="s">
        <v>1440</v>
      </c>
      <c r="M1475" s="93" t="s">
        <v>1440</v>
      </c>
      <c r="N1475" t="s">
        <v>1440</v>
      </c>
      <c r="O1475" s="94" t="s">
        <v>1440</v>
      </c>
      <c r="P1475" s="88" t="s">
        <v>1440</v>
      </c>
      <c r="Q1475" t="s">
        <v>1440</v>
      </c>
    </row>
    <row r="1476" spans="1:17" x14ac:dyDescent="0.25">
      <c r="A1476" t="s">
        <v>1440</v>
      </c>
      <c r="B1476" t="s">
        <v>1440</v>
      </c>
      <c r="C1476" t="s">
        <v>1440</v>
      </c>
      <c r="D1476" t="s">
        <v>1440</v>
      </c>
      <c r="E1476" t="s">
        <v>1440</v>
      </c>
      <c r="F1476" t="s">
        <v>1440</v>
      </c>
      <c r="G1476" t="s">
        <v>1440</v>
      </c>
      <c r="H1476" t="s">
        <v>1440</v>
      </c>
      <c r="I1476" t="s">
        <v>1440</v>
      </c>
      <c r="J1476" t="s">
        <v>1440</v>
      </c>
      <c r="K1476" t="s">
        <v>3150</v>
      </c>
      <c r="L1476" t="s">
        <v>1440</v>
      </c>
      <c r="M1476" s="93" t="s">
        <v>1440</v>
      </c>
      <c r="N1476" t="s">
        <v>1440</v>
      </c>
      <c r="O1476" s="94" t="s">
        <v>1440</v>
      </c>
      <c r="P1476" s="88" t="s">
        <v>1440</v>
      </c>
      <c r="Q1476" t="s">
        <v>1440</v>
      </c>
    </row>
    <row r="1477" spans="1:17" x14ac:dyDescent="0.25">
      <c r="A1477" t="s">
        <v>1440</v>
      </c>
      <c r="B1477" t="s">
        <v>1440</v>
      </c>
      <c r="C1477" t="s">
        <v>1440</v>
      </c>
      <c r="D1477" t="s">
        <v>1440</v>
      </c>
      <c r="E1477" t="s">
        <v>1440</v>
      </c>
      <c r="F1477" t="s">
        <v>1440</v>
      </c>
      <c r="G1477" t="s">
        <v>1440</v>
      </c>
      <c r="H1477" t="s">
        <v>1440</v>
      </c>
      <c r="I1477" t="s">
        <v>1440</v>
      </c>
      <c r="J1477" t="s">
        <v>1440</v>
      </c>
      <c r="K1477" t="s">
        <v>3150</v>
      </c>
      <c r="L1477" t="s">
        <v>1440</v>
      </c>
      <c r="M1477" s="93" t="s">
        <v>1440</v>
      </c>
      <c r="N1477" t="s">
        <v>1440</v>
      </c>
      <c r="O1477" s="94" t="s">
        <v>1440</v>
      </c>
      <c r="P1477" s="88" t="s">
        <v>1440</v>
      </c>
      <c r="Q1477" t="s">
        <v>1440</v>
      </c>
    </row>
    <row r="1478" spans="1:17" x14ac:dyDescent="0.25">
      <c r="A1478" t="s">
        <v>1440</v>
      </c>
      <c r="B1478" t="s">
        <v>1440</v>
      </c>
      <c r="C1478" t="s">
        <v>1440</v>
      </c>
      <c r="D1478" t="s">
        <v>1440</v>
      </c>
      <c r="E1478" t="s">
        <v>1440</v>
      </c>
      <c r="F1478" t="s">
        <v>1440</v>
      </c>
      <c r="G1478" t="s">
        <v>1440</v>
      </c>
      <c r="H1478" t="s">
        <v>1440</v>
      </c>
      <c r="I1478" t="s">
        <v>1440</v>
      </c>
      <c r="J1478" t="s">
        <v>1440</v>
      </c>
      <c r="K1478" t="s">
        <v>3150</v>
      </c>
      <c r="L1478" t="s">
        <v>1440</v>
      </c>
      <c r="M1478" s="93" t="s">
        <v>1440</v>
      </c>
      <c r="N1478" t="s">
        <v>1440</v>
      </c>
      <c r="O1478" s="94" t="s">
        <v>1440</v>
      </c>
      <c r="P1478" s="88" t="s">
        <v>1440</v>
      </c>
      <c r="Q1478" t="s">
        <v>1440</v>
      </c>
    </row>
    <row r="1479" spans="1:17" x14ac:dyDescent="0.25">
      <c r="A1479" t="s">
        <v>1440</v>
      </c>
      <c r="B1479" t="s">
        <v>1440</v>
      </c>
      <c r="C1479" t="s">
        <v>1440</v>
      </c>
      <c r="D1479" t="s">
        <v>1440</v>
      </c>
      <c r="E1479" t="s">
        <v>1440</v>
      </c>
      <c r="F1479" t="s">
        <v>1440</v>
      </c>
      <c r="G1479" t="s">
        <v>1440</v>
      </c>
      <c r="H1479" t="s">
        <v>1440</v>
      </c>
      <c r="I1479" t="s">
        <v>1440</v>
      </c>
      <c r="J1479" t="s">
        <v>1440</v>
      </c>
      <c r="K1479" t="s">
        <v>3150</v>
      </c>
      <c r="L1479" t="s">
        <v>1440</v>
      </c>
      <c r="M1479" s="93" t="s">
        <v>1440</v>
      </c>
      <c r="N1479" t="s">
        <v>1440</v>
      </c>
      <c r="O1479" s="94" t="s">
        <v>1440</v>
      </c>
      <c r="P1479" s="88" t="s">
        <v>1440</v>
      </c>
      <c r="Q1479" t="s">
        <v>1440</v>
      </c>
    </row>
    <row r="1480" spans="1:17" x14ac:dyDescent="0.25">
      <c r="A1480" t="s">
        <v>1440</v>
      </c>
      <c r="B1480" t="s">
        <v>1440</v>
      </c>
      <c r="C1480" t="s">
        <v>1440</v>
      </c>
      <c r="D1480" t="s">
        <v>1440</v>
      </c>
      <c r="E1480" t="s">
        <v>1440</v>
      </c>
      <c r="F1480" t="s">
        <v>1440</v>
      </c>
      <c r="G1480" t="s">
        <v>1440</v>
      </c>
      <c r="H1480" t="s">
        <v>1440</v>
      </c>
      <c r="I1480" t="s">
        <v>1440</v>
      </c>
      <c r="J1480" t="s">
        <v>1440</v>
      </c>
      <c r="K1480" t="s">
        <v>3150</v>
      </c>
      <c r="L1480" t="s">
        <v>1440</v>
      </c>
      <c r="M1480" s="93" t="s">
        <v>1440</v>
      </c>
      <c r="N1480" t="s">
        <v>1440</v>
      </c>
      <c r="O1480" s="94" t="s">
        <v>1440</v>
      </c>
      <c r="P1480" s="88" t="s">
        <v>1440</v>
      </c>
      <c r="Q1480" t="s">
        <v>1440</v>
      </c>
    </row>
    <row r="1481" spans="1:17" x14ac:dyDescent="0.25">
      <c r="A1481" t="s">
        <v>1440</v>
      </c>
      <c r="B1481" t="s">
        <v>1440</v>
      </c>
      <c r="C1481" t="s">
        <v>1440</v>
      </c>
      <c r="D1481" t="s">
        <v>1440</v>
      </c>
      <c r="E1481" t="s">
        <v>1440</v>
      </c>
      <c r="F1481" t="s">
        <v>1440</v>
      </c>
      <c r="G1481" t="s">
        <v>1440</v>
      </c>
      <c r="H1481" t="s">
        <v>1440</v>
      </c>
      <c r="I1481" t="s">
        <v>1440</v>
      </c>
      <c r="J1481" t="s">
        <v>1440</v>
      </c>
      <c r="K1481" t="s">
        <v>3150</v>
      </c>
      <c r="L1481" t="s">
        <v>1440</v>
      </c>
      <c r="M1481" s="93" t="s">
        <v>1440</v>
      </c>
      <c r="N1481" t="s">
        <v>1440</v>
      </c>
      <c r="O1481" s="94" t="s">
        <v>1440</v>
      </c>
      <c r="P1481" s="88" t="s">
        <v>1440</v>
      </c>
      <c r="Q1481" t="s">
        <v>1440</v>
      </c>
    </row>
    <row r="1482" spans="1:17" x14ac:dyDescent="0.25">
      <c r="A1482" t="s">
        <v>1440</v>
      </c>
      <c r="B1482" t="s">
        <v>1440</v>
      </c>
      <c r="C1482" t="s">
        <v>1440</v>
      </c>
      <c r="D1482" t="s">
        <v>1440</v>
      </c>
      <c r="E1482" t="s">
        <v>1440</v>
      </c>
      <c r="F1482" t="s">
        <v>1440</v>
      </c>
      <c r="G1482" t="s">
        <v>1440</v>
      </c>
      <c r="H1482" t="s">
        <v>1440</v>
      </c>
      <c r="I1482" t="s">
        <v>1440</v>
      </c>
      <c r="J1482" t="s">
        <v>1440</v>
      </c>
      <c r="K1482" t="s">
        <v>3150</v>
      </c>
      <c r="L1482" t="s">
        <v>1440</v>
      </c>
      <c r="M1482" s="93" t="s">
        <v>1440</v>
      </c>
      <c r="N1482" t="s">
        <v>1440</v>
      </c>
      <c r="O1482" s="94" t="s">
        <v>1440</v>
      </c>
      <c r="P1482" s="88" t="s">
        <v>1440</v>
      </c>
      <c r="Q1482" t="s">
        <v>1440</v>
      </c>
    </row>
    <row r="1483" spans="1:17" x14ac:dyDescent="0.25">
      <c r="A1483" t="s">
        <v>1440</v>
      </c>
      <c r="B1483" t="s">
        <v>1440</v>
      </c>
      <c r="C1483" t="s">
        <v>1440</v>
      </c>
      <c r="D1483" t="s">
        <v>1440</v>
      </c>
      <c r="E1483" t="s">
        <v>1440</v>
      </c>
      <c r="F1483" t="s">
        <v>1440</v>
      </c>
      <c r="G1483" t="s">
        <v>1440</v>
      </c>
      <c r="H1483" t="s">
        <v>1440</v>
      </c>
      <c r="I1483" t="s">
        <v>1440</v>
      </c>
      <c r="J1483" t="s">
        <v>1440</v>
      </c>
      <c r="K1483" t="s">
        <v>3150</v>
      </c>
      <c r="L1483" t="s">
        <v>1440</v>
      </c>
      <c r="M1483" s="93" t="s">
        <v>1440</v>
      </c>
      <c r="N1483" t="s">
        <v>1440</v>
      </c>
      <c r="O1483" s="94" t="s">
        <v>1440</v>
      </c>
      <c r="P1483" s="88" t="s">
        <v>1440</v>
      </c>
      <c r="Q1483" t="s">
        <v>1440</v>
      </c>
    </row>
    <row r="1484" spans="1:17" x14ac:dyDescent="0.25">
      <c r="A1484" t="s">
        <v>1440</v>
      </c>
      <c r="B1484" t="s">
        <v>1440</v>
      </c>
      <c r="C1484" t="s">
        <v>1440</v>
      </c>
      <c r="D1484" t="s">
        <v>1440</v>
      </c>
      <c r="E1484" t="s">
        <v>1440</v>
      </c>
      <c r="F1484" t="s">
        <v>1440</v>
      </c>
      <c r="G1484" t="s">
        <v>1440</v>
      </c>
      <c r="H1484" t="s">
        <v>1440</v>
      </c>
      <c r="I1484" t="s">
        <v>1440</v>
      </c>
      <c r="J1484" t="s">
        <v>1440</v>
      </c>
      <c r="K1484" t="s">
        <v>3150</v>
      </c>
      <c r="L1484" t="s">
        <v>1440</v>
      </c>
      <c r="M1484" s="93" t="s">
        <v>1440</v>
      </c>
      <c r="N1484" t="s">
        <v>1440</v>
      </c>
      <c r="O1484" s="94" t="s">
        <v>1440</v>
      </c>
      <c r="P1484" s="88" t="s">
        <v>1440</v>
      </c>
      <c r="Q1484" t="s">
        <v>1440</v>
      </c>
    </row>
    <row r="1485" spans="1:17" x14ac:dyDescent="0.25">
      <c r="A1485" t="s">
        <v>1440</v>
      </c>
      <c r="B1485" t="s">
        <v>1440</v>
      </c>
      <c r="C1485" t="s">
        <v>1440</v>
      </c>
      <c r="D1485" t="s">
        <v>1440</v>
      </c>
      <c r="E1485" t="s">
        <v>1440</v>
      </c>
      <c r="F1485" t="s">
        <v>1440</v>
      </c>
      <c r="G1485" t="s">
        <v>1440</v>
      </c>
      <c r="H1485" t="s">
        <v>1440</v>
      </c>
      <c r="I1485" t="s">
        <v>1440</v>
      </c>
      <c r="J1485" t="s">
        <v>1440</v>
      </c>
      <c r="K1485" t="s">
        <v>3150</v>
      </c>
      <c r="L1485" t="s">
        <v>1440</v>
      </c>
      <c r="M1485" s="93" t="s">
        <v>1440</v>
      </c>
      <c r="N1485" t="s">
        <v>1440</v>
      </c>
      <c r="O1485" s="94" t="s">
        <v>1440</v>
      </c>
      <c r="P1485" s="88" t="s">
        <v>1440</v>
      </c>
      <c r="Q1485" t="s">
        <v>1440</v>
      </c>
    </row>
    <row r="1486" spans="1:17" x14ac:dyDescent="0.25">
      <c r="A1486" t="s">
        <v>1440</v>
      </c>
      <c r="B1486" t="s">
        <v>1440</v>
      </c>
      <c r="C1486" t="s">
        <v>1440</v>
      </c>
      <c r="D1486" t="s">
        <v>1440</v>
      </c>
      <c r="E1486" t="s">
        <v>1440</v>
      </c>
      <c r="F1486" t="s">
        <v>1440</v>
      </c>
      <c r="G1486" t="s">
        <v>1440</v>
      </c>
      <c r="H1486" t="s">
        <v>1440</v>
      </c>
      <c r="I1486" t="s">
        <v>1440</v>
      </c>
      <c r="J1486" t="s">
        <v>1440</v>
      </c>
      <c r="K1486" t="s">
        <v>3150</v>
      </c>
      <c r="L1486" t="s">
        <v>1440</v>
      </c>
      <c r="M1486" s="93" t="s">
        <v>1440</v>
      </c>
      <c r="N1486" t="s">
        <v>1440</v>
      </c>
      <c r="O1486" s="94" t="s">
        <v>1440</v>
      </c>
      <c r="P1486" s="88" t="s">
        <v>1440</v>
      </c>
      <c r="Q1486" t="s">
        <v>1440</v>
      </c>
    </row>
    <row r="1487" spans="1:17" x14ac:dyDescent="0.25">
      <c r="A1487" t="s">
        <v>1440</v>
      </c>
      <c r="B1487" t="s">
        <v>1440</v>
      </c>
      <c r="C1487" t="s">
        <v>1440</v>
      </c>
      <c r="D1487" t="s">
        <v>1440</v>
      </c>
      <c r="E1487" t="s">
        <v>1440</v>
      </c>
      <c r="F1487" t="s">
        <v>1440</v>
      </c>
      <c r="G1487" t="s">
        <v>1440</v>
      </c>
      <c r="H1487" t="s">
        <v>1440</v>
      </c>
      <c r="I1487" t="s">
        <v>1440</v>
      </c>
      <c r="J1487" t="s">
        <v>1440</v>
      </c>
      <c r="K1487" t="s">
        <v>3150</v>
      </c>
      <c r="L1487" t="s">
        <v>1440</v>
      </c>
      <c r="M1487" s="93" t="s">
        <v>1440</v>
      </c>
      <c r="N1487" t="s">
        <v>1440</v>
      </c>
      <c r="O1487" s="94" t="s">
        <v>1440</v>
      </c>
      <c r="P1487" s="88" t="s">
        <v>1440</v>
      </c>
      <c r="Q1487" t="s">
        <v>1440</v>
      </c>
    </row>
    <row r="1488" spans="1:17" x14ac:dyDescent="0.25">
      <c r="A1488" t="s">
        <v>1440</v>
      </c>
      <c r="B1488" t="s">
        <v>1440</v>
      </c>
      <c r="C1488" t="s">
        <v>1440</v>
      </c>
      <c r="D1488" t="s">
        <v>1440</v>
      </c>
      <c r="E1488" t="s">
        <v>1440</v>
      </c>
      <c r="F1488" t="s">
        <v>1440</v>
      </c>
      <c r="G1488" t="s">
        <v>1440</v>
      </c>
      <c r="H1488" t="s">
        <v>1440</v>
      </c>
      <c r="I1488" t="s">
        <v>1440</v>
      </c>
      <c r="J1488" t="s">
        <v>1440</v>
      </c>
      <c r="K1488" t="s">
        <v>3150</v>
      </c>
      <c r="L1488" t="s">
        <v>1440</v>
      </c>
      <c r="M1488" s="93" t="s">
        <v>1440</v>
      </c>
      <c r="N1488" t="s">
        <v>1440</v>
      </c>
      <c r="O1488" s="94" t="s">
        <v>1440</v>
      </c>
      <c r="P1488" s="88" t="s">
        <v>1440</v>
      </c>
      <c r="Q1488" t="s">
        <v>1440</v>
      </c>
    </row>
    <row r="1489" spans="1:17" x14ac:dyDescent="0.25">
      <c r="A1489" t="s">
        <v>1440</v>
      </c>
      <c r="B1489" t="s">
        <v>1440</v>
      </c>
      <c r="C1489" t="s">
        <v>1440</v>
      </c>
      <c r="D1489" t="s">
        <v>1440</v>
      </c>
      <c r="E1489" t="s">
        <v>1440</v>
      </c>
      <c r="F1489" t="s">
        <v>1440</v>
      </c>
      <c r="G1489" t="s">
        <v>1440</v>
      </c>
      <c r="H1489" t="s">
        <v>1440</v>
      </c>
      <c r="I1489" t="s">
        <v>1440</v>
      </c>
      <c r="J1489" t="s">
        <v>1440</v>
      </c>
      <c r="K1489" t="s">
        <v>3150</v>
      </c>
      <c r="L1489" t="s">
        <v>1440</v>
      </c>
      <c r="M1489" s="93" t="s">
        <v>1440</v>
      </c>
      <c r="N1489" t="s">
        <v>1440</v>
      </c>
      <c r="O1489" s="94" t="s">
        <v>1440</v>
      </c>
      <c r="P1489" s="88" t="s">
        <v>1440</v>
      </c>
      <c r="Q1489" t="s">
        <v>1440</v>
      </c>
    </row>
    <row r="1490" spans="1:17" x14ac:dyDescent="0.25">
      <c r="A1490" t="s">
        <v>1440</v>
      </c>
      <c r="B1490" t="s">
        <v>1440</v>
      </c>
      <c r="C1490" t="s">
        <v>1440</v>
      </c>
      <c r="D1490" t="s">
        <v>1440</v>
      </c>
      <c r="E1490" t="s">
        <v>1440</v>
      </c>
      <c r="F1490" t="s">
        <v>1440</v>
      </c>
      <c r="G1490" t="s">
        <v>1440</v>
      </c>
      <c r="H1490" t="s">
        <v>1440</v>
      </c>
      <c r="I1490" t="s">
        <v>1440</v>
      </c>
      <c r="J1490" t="s">
        <v>1440</v>
      </c>
      <c r="K1490" t="s">
        <v>3150</v>
      </c>
      <c r="L1490" t="s">
        <v>1440</v>
      </c>
      <c r="M1490" s="93" t="s">
        <v>1440</v>
      </c>
      <c r="N1490" t="s">
        <v>1440</v>
      </c>
      <c r="O1490" s="94" t="s">
        <v>1440</v>
      </c>
      <c r="P1490" s="88" t="s">
        <v>1440</v>
      </c>
      <c r="Q1490" t="s">
        <v>1440</v>
      </c>
    </row>
    <row r="1491" spans="1:17" x14ac:dyDescent="0.25">
      <c r="A1491" t="s">
        <v>1440</v>
      </c>
      <c r="B1491" t="s">
        <v>1440</v>
      </c>
      <c r="C1491" t="s">
        <v>1440</v>
      </c>
      <c r="D1491" t="s">
        <v>1440</v>
      </c>
      <c r="E1491" t="s">
        <v>1440</v>
      </c>
      <c r="F1491" t="s">
        <v>1440</v>
      </c>
      <c r="G1491" t="s">
        <v>1440</v>
      </c>
      <c r="H1491" t="s">
        <v>1440</v>
      </c>
      <c r="I1491" t="s">
        <v>1440</v>
      </c>
      <c r="J1491" t="s">
        <v>1440</v>
      </c>
      <c r="K1491" t="s">
        <v>3150</v>
      </c>
      <c r="L1491" t="s">
        <v>1440</v>
      </c>
      <c r="M1491" s="93" t="s">
        <v>1440</v>
      </c>
      <c r="N1491" t="s">
        <v>1440</v>
      </c>
      <c r="O1491" s="94" t="s">
        <v>1440</v>
      </c>
      <c r="P1491" s="88" t="s">
        <v>1440</v>
      </c>
      <c r="Q1491" t="s">
        <v>1440</v>
      </c>
    </row>
    <row r="1492" spans="1:17" x14ac:dyDescent="0.25">
      <c r="A1492" t="s">
        <v>1440</v>
      </c>
      <c r="B1492" t="s">
        <v>1440</v>
      </c>
      <c r="C1492" t="s">
        <v>1440</v>
      </c>
      <c r="D1492" t="s">
        <v>1440</v>
      </c>
      <c r="E1492" t="s">
        <v>1440</v>
      </c>
      <c r="F1492" t="s">
        <v>1440</v>
      </c>
      <c r="G1492" t="s">
        <v>1440</v>
      </c>
      <c r="H1492" t="s">
        <v>1440</v>
      </c>
      <c r="I1492" t="s">
        <v>1440</v>
      </c>
      <c r="J1492" t="s">
        <v>1440</v>
      </c>
      <c r="K1492" t="s">
        <v>3150</v>
      </c>
      <c r="L1492" t="s">
        <v>1440</v>
      </c>
      <c r="M1492" s="93" t="s">
        <v>1440</v>
      </c>
      <c r="N1492" t="s">
        <v>1440</v>
      </c>
      <c r="O1492" s="94" t="s">
        <v>1440</v>
      </c>
      <c r="P1492" s="88" t="s">
        <v>1440</v>
      </c>
      <c r="Q1492" t="s">
        <v>1440</v>
      </c>
    </row>
    <row r="1493" spans="1:17" x14ac:dyDescent="0.25">
      <c r="A1493" t="s">
        <v>1440</v>
      </c>
      <c r="B1493" t="s">
        <v>1440</v>
      </c>
      <c r="C1493" t="s">
        <v>1440</v>
      </c>
      <c r="D1493" t="s">
        <v>1440</v>
      </c>
      <c r="E1493" t="s">
        <v>1440</v>
      </c>
      <c r="F1493" t="s">
        <v>1440</v>
      </c>
      <c r="G1493" t="s">
        <v>1440</v>
      </c>
      <c r="H1493" t="s">
        <v>1440</v>
      </c>
      <c r="I1493" t="s">
        <v>1440</v>
      </c>
      <c r="J1493" t="s">
        <v>1440</v>
      </c>
      <c r="K1493" t="s">
        <v>3150</v>
      </c>
      <c r="L1493" t="s">
        <v>1440</v>
      </c>
      <c r="M1493" s="93" t="s">
        <v>1440</v>
      </c>
      <c r="N1493" t="s">
        <v>1440</v>
      </c>
      <c r="O1493" s="94" t="s">
        <v>1440</v>
      </c>
      <c r="P1493" s="88" t="s">
        <v>1440</v>
      </c>
      <c r="Q1493" t="s">
        <v>1440</v>
      </c>
    </row>
    <row r="1494" spans="1:17" x14ac:dyDescent="0.25">
      <c r="A1494" t="s">
        <v>1440</v>
      </c>
      <c r="B1494" t="s">
        <v>1440</v>
      </c>
      <c r="C1494" t="s">
        <v>1440</v>
      </c>
      <c r="D1494" t="s">
        <v>1440</v>
      </c>
      <c r="E1494" t="s">
        <v>1440</v>
      </c>
      <c r="F1494" t="s">
        <v>1440</v>
      </c>
      <c r="G1494" t="s">
        <v>1440</v>
      </c>
      <c r="H1494" t="s">
        <v>1440</v>
      </c>
      <c r="I1494" t="s">
        <v>1440</v>
      </c>
      <c r="J1494" t="s">
        <v>1440</v>
      </c>
      <c r="K1494" t="s">
        <v>3150</v>
      </c>
      <c r="L1494" t="s">
        <v>1440</v>
      </c>
      <c r="M1494" s="93" t="s">
        <v>1440</v>
      </c>
      <c r="N1494" t="s">
        <v>1440</v>
      </c>
      <c r="O1494" s="94" t="s">
        <v>1440</v>
      </c>
      <c r="P1494" s="88" t="s">
        <v>1440</v>
      </c>
      <c r="Q1494" t="s">
        <v>1440</v>
      </c>
    </row>
    <row r="1495" spans="1:17" x14ac:dyDescent="0.25">
      <c r="A1495" t="s">
        <v>1440</v>
      </c>
      <c r="B1495" t="s">
        <v>1440</v>
      </c>
      <c r="C1495" t="s">
        <v>1440</v>
      </c>
      <c r="D1495" t="s">
        <v>1440</v>
      </c>
      <c r="E1495" t="s">
        <v>1440</v>
      </c>
      <c r="F1495" t="s">
        <v>1440</v>
      </c>
      <c r="G1495" t="s">
        <v>1440</v>
      </c>
      <c r="H1495" t="s">
        <v>1440</v>
      </c>
      <c r="I1495" t="s">
        <v>1440</v>
      </c>
      <c r="J1495" t="s">
        <v>1440</v>
      </c>
      <c r="K1495" t="s">
        <v>3150</v>
      </c>
      <c r="L1495" t="s">
        <v>1440</v>
      </c>
      <c r="M1495" s="93" t="s">
        <v>1440</v>
      </c>
      <c r="N1495" t="s">
        <v>1440</v>
      </c>
      <c r="O1495" s="94" t="s">
        <v>1440</v>
      </c>
      <c r="P1495" s="88" t="s">
        <v>1440</v>
      </c>
      <c r="Q1495" t="s">
        <v>1440</v>
      </c>
    </row>
    <row r="1496" spans="1:17" x14ac:dyDescent="0.25">
      <c r="A1496" t="s">
        <v>1440</v>
      </c>
      <c r="B1496" t="s">
        <v>1440</v>
      </c>
      <c r="C1496" t="s">
        <v>1440</v>
      </c>
      <c r="D1496" t="s">
        <v>1440</v>
      </c>
      <c r="E1496" t="s">
        <v>1440</v>
      </c>
      <c r="F1496" t="s">
        <v>1440</v>
      </c>
      <c r="G1496" t="s">
        <v>1440</v>
      </c>
      <c r="H1496" t="s">
        <v>1440</v>
      </c>
      <c r="I1496" t="s">
        <v>1440</v>
      </c>
      <c r="J1496" t="s">
        <v>1440</v>
      </c>
      <c r="K1496" t="s">
        <v>3150</v>
      </c>
      <c r="L1496" t="s">
        <v>1440</v>
      </c>
      <c r="M1496" s="93" t="s">
        <v>1440</v>
      </c>
      <c r="N1496" t="s">
        <v>1440</v>
      </c>
      <c r="O1496" s="94" t="s">
        <v>1440</v>
      </c>
      <c r="P1496" s="88" t="s">
        <v>1440</v>
      </c>
      <c r="Q1496" t="s">
        <v>1440</v>
      </c>
    </row>
    <row r="1497" spans="1:17" x14ac:dyDescent="0.25">
      <c r="A1497" t="s">
        <v>1440</v>
      </c>
      <c r="B1497" t="s">
        <v>1440</v>
      </c>
      <c r="C1497" t="s">
        <v>1440</v>
      </c>
      <c r="D1497" t="s">
        <v>1440</v>
      </c>
      <c r="E1497" t="s">
        <v>1440</v>
      </c>
      <c r="F1497" t="s">
        <v>1440</v>
      </c>
      <c r="G1497" t="s">
        <v>1440</v>
      </c>
      <c r="H1497" t="s">
        <v>1440</v>
      </c>
      <c r="I1497" t="s">
        <v>1440</v>
      </c>
      <c r="J1497" t="s">
        <v>1440</v>
      </c>
      <c r="K1497" t="s">
        <v>3150</v>
      </c>
      <c r="L1497" t="s">
        <v>1440</v>
      </c>
      <c r="M1497" s="93" t="s">
        <v>1440</v>
      </c>
      <c r="N1497" t="s">
        <v>1440</v>
      </c>
      <c r="O1497" s="94" t="s">
        <v>1440</v>
      </c>
      <c r="P1497" s="88" t="s">
        <v>1440</v>
      </c>
      <c r="Q1497" t="s">
        <v>1440</v>
      </c>
    </row>
    <row r="1498" spans="1:17" x14ac:dyDescent="0.25">
      <c r="A1498" t="s">
        <v>1440</v>
      </c>
      <c r="B1498" t="s">
        <v>1440</v>
      </c>
      <c r="C1498" t="s">
        <v>1440</v>
      </c>
      <c r="D1498" t="s">
        <v>1440</v>
      </c>
      <c r="E1498" t="s">
        <v>1440</v>
      </c>
      <c r="F1498" t="s">
        <v>1440</v>
      </c>
      <c r="G1498" t="s">
        <v>1440</v>
      </c>
      <c r="H1498" t="s">
        <v>1440</v>
      </c>
      <c r="I1498" t="s">
        <v>1440</v>
      </c>
      <c r="J1498" t="s">
        <v>1440</v>
      </c>
      <c r="K1498" t="s">
        <v>3150</v>
      </c>
      <c r="L1498" t="s">
        <v>1440</v>
      </c>
      <c r="M1498" s="93" t="s">
        <v>1440</v>
      </c>
      <c r="N1498" t="s">
        <v>1440</v>
      </c>
      <c r="O1498" s="94" t="s">
        <v>1440</v>
      </c>
      <c r="P1498" s="88" t="s">
        <v>1440</v>
      </c>
      <c r="Q1498" t="s">
        <v>1440</v>
      </c>
    </row>
    <row r="1499" spans="1:17" x14ac:dyDescent="0.25">
      <c r="A1499" t="s">
        <v>1440</v>
      </c>
      <c r="B1499" t="s">
        <v>1440</v>
      </c>
      <c r="C1499" t="s">
        <v>1440</v>
      </c>
      <c r="D1499" t="s">
        <v>1440</v>
      </c>
      <c r="E1499" t="s">
        <v>1440</v>
      </c>
      <c r="F1499" t="s">
        <v>1440</v>
      </c>
      <c r="G1499" t="s">
        <v>1440</v>
      </c>
      <c r="H1499" t="s">
        <v>1440</v>
      </c>
      <c r="I1499" t="s">
        <v>1440</v>
      </c>
      <c r="J1499" t="s">
        <v>1440</v>
      </c>
      <c r="K1499" t="s">
        <v>3150</v>
      </c>
      <c r="L1499" t="s">
        <v>1440</v>
      </c>
      <c r="M1499" s="93" t="s">
        <v>1440</v>
      </c>
      <c r="N1499" t="s">
        <v>1440</v>
      </c>
      <c r="O1499" s="94" t="s">
        <v>1440</v>
      </c>
      <c r="P1499" s="88" t="s">
        <v>1440</v>
      </c>
      <c r="Q1499" t="s">
        <v>1440</v>
      </c>
    </row>
    <row r="1500" spans="1:17" x14ac:dyDescent="0.25">
      <c r="A1500" t="s">
        <v>1440</v>
      </c>
      <c r="B1500" t="s">
        <v>1440</v>
      </c>
      <c r="C1500" t="s">
        <v>1440</v>
      </c>
      <c r="D1500" t="s">
        <v>1440</v>
      </c>
      <c r="E1500" t="s">
        <v>1440</v>
      </c>
      <c r="F1500" t="s">
        <v>1440</v>
      </c>
      <c r="G1500" t="s">
        <v>1440</v>
      </c>
      <c r="H1500" t="s">
        <v>1440</v>
      </c>
      <c r="I1500" t="s">
        <v>1440</v>
      </c>
      <c r="J1500" t="s">
        <v>1440</v>
      </c>
      <c r="K1500" t="s">
        <v>3150</v>
      </c>
      <c r="L1500" t="s">
        <v>1440</v>
      </c>
      <c r="M1500" s="93" t="s">
        <v>1440</v>
      </c>
      <c r="N1500" t="s">
        <v>1440</v>
      </c>
      <c r="O1500" s="94" t="s">
        <v>1440</v>
      </c>
      <c r="P1500" s="88" t="s">
        <v>1440</v>
      </c>
      <c r="Q1500" t="s">
        <v>1440</v>
      </c>
    </row>
    <row r="1501" spans="1:17" x14ac:dyDescent="0.25">
      <c r="A1501" t="s">
        <v>1440</v>
      </c>
      <c r="B1501" t="s">
        <v>1440</v>
      </c>
      <c r="C1501" t="s">
        <v>1440</v>
      </c>
      <c r="D1501" t="s">
        <v>1440</v>
      </c>
      <c r="E1501" t="s">
        <v>1440</v>
      </c>
      <c r="F1501" t="s">
        <v>1440</v>
      </c>
      <c r="G1501" t="s">
        <v>1440</v>
      </c>
      <c r="H1501" t="s">
        <v>1440</v>
      </c>
      <c r="I1501" t="s">
        <v>1440</v>
      </c>
      <c r="J1501" t="s">
        <v>1440</v>
      </c>
      <c r="K1501" t="s">
        <v>3150</v>
      </c>
      <c r="L1501" t="s">
        <v>1440</v>
      </c>
      <c r="M1501" s="93" t="s">
        <v>1440</v>
      </c>
      <c r="N1501" t="s">
        <v>1440</v>
      </c>
      <c r="O1501" s="94" t="s">
        <v>1440</v>
      </c>
      <c r="P1501" s="88" t="s">
        <v>1440</v>
      </c>
      <c r="Q1501" t="s">
        <v>1440</v>
      </c>
    </row>
    <row r="1502" spans="1:17" x14ac:dyDescent="0.25">
      <c r="A1502" t="s">
        <v>1440</v>
      </c>
      <c r="B1502" t="s">
        <v>1440</v>
      </c>
      <c r="C1502" t="s">
        <v>1440</v>
      </c>
      <c r="D1502" t="s">
        <v>1440</v>
      </c>
      <c r="E1502" t="s">
        <v>1440</v>
      </c>
      <c r="F1502" t="s">
        <v>1440</v>
      </c>
      <c r="G1502" t="s">
        <v>1440</v>
      </c>
      <c r="H1502" t="s">
        <v>1440</v>
      </c>
      <c r="I1502" t="s">
        <v>1440</v>
      </c>
      <c r="J1502" t="s">
        <v>1440</v>
      </c>
      <c r="K1502" t="s">
        <v>3150</v>
      </c>
      <c r="L1502" t="s">
        <v>1440</v>
      </c>
      <c r="M1502" s="93" t="s">
        <v>1440</v>
      </c>
      <c r="N1502" t="s">
        <v>1440</v>
      </c>
      <c r="O1502" s="94" t="s">
        <v>1440</v>
      </c>
      <c r="P1502" s="88" t="s">
        <v>1440</v>
      </c>
      <c r="Q1502" t="s">
        <v>1440</v>
      </c>
    </row>
    <row r="1503" spans="1:17" x14ac:dyDescent="0.25">
      <c r="A1503" t="s">
        <v>1440</v>
      </c>
      <c r="B1503" t="s">
        <v>1440</v>
      </c>
      <c r="C1503" t="s">
        <v>1440</v>
      </c>
      <c r="D1503" t="s">
        <v>1440</v>
      </c>
      <c r="E1503" t="s">
        <v>1440</v>
      </c>
      <c r="F1503" t="s">
        <v>1440</v>
      </c>
      <c r="G1503" t="s">
        <v>1440</v>
      </c>
      <c r="H1503" t="s">
        <v>1440</v>
      </c>
      <c r="I1503" t="s">
        <v>1440</v>
      </c>
      <c r="J1503" t="s">
        <v>1440</v>
      </c>
      <c r="K1503" t="s">
        <v>3150</v>
      </c>
      <c r="L1503" t="s">
        <v>1440</v>
      </c>
      <c r="M1503" s="93" t="s">
        <v>1440</v>
      </c>
      <c r="N1503" t="s">
        <v>1440</v>
      </c>
      <c r="O1503" s="94" t="s">
        <v>1440</v>
      </c>
      <c r="P1503" s="88" t="s">
        <v>1440</v>
      </c>
      <c r="Q1503" t="s">
        <v>1440</v>
      </c>
    </row>
    <row r="1504" spans="1:17" x14ac:dyDescent="0.25">
      <c r="A1504" t="s">
        <v>1440</v>
      </c>
      <c r="B1504" t="s">
        <v>1440</v>
      </c>
      <c r="C1504" t="s">
        <v>1440</v>
      </c>
      <c r="D1504" t="s">
        <v>1440</v>
      </c>
      <c r="E1504" t="s">
        <v>1440</v>
      </c>
      <c r="F1504" t="s">
        <v>1440</v>
      </c>
      <c r="G1504" t="s">
        <v>1440</v>
      </c>
      <c r="H1504" t="s">
        <v>1440</v>
      </c>
      <c r="I1504" t="s">
        <v>1440</v>
      </c>
      <c r="J1504" t="s">
        <v>1440</v>
      </c>
      <c r="K1504" t="s">
        <v>3150</v>
      </c>
      <c r="L1504" t="s">
        <v>1440</v>
      </c>
      <c r="M1504" s="93" t="s">
        <v>1440</v>
      </c>
      <c r="N1504" t="s">
        <v>1440</v>
      </c>
      <c r="O1504" s="94" t="s">
        <v>1440</v>
      </c>
      <c r="P1504" s="88" t="s">
        <v>1440</v>
      </c>
      <c r="Q1504" t="s">
        <v>1440</v>
      </c>
    </row>
    <row r="1505" spans="1:17" x14ac:dyDescent="0.25">
      <c r="A1505" t="s">
        <v>1440</v>
      </c>
      <c r="B1505" t="s">
        <v>1440</v>
      </c>
      <c r="C1505" t="s">
        <v>1440</v>
      </c>
      <c r="D1505" t="s">
        <v>1440</v>
      </c>
      <c r="E1505" t="s">
        <v>1440</v>
      </c>
      <c r="F1505" t="s">
        <v>1440</v>
      </c>
      <c r="G1505" t="s">
        <v>1440</v>
      </c>
      <c r="H1505" t="s">
        <v>1440</v>
      </c>
      <c r="I1505" t="s">
        <v>1440</v>
      </c>
      <c r="J1505" t="s">
        <v>1440</v>
      </c>
      <c r="K1505" t="s">
        <v>3150</v>
      </c>
      <c r="L1505" t="s">
        <v>1440</v>
      </c>
      <c r="M1505" s="93" t="s">
        <v>1440</v>
      </c>
      <c r="N1505" t="s">
        <v>1440</v>
      </c>
      <c r="O1505" s="94" t="s">
        <v>1440</v>
      </c>
      <c r="P1505" s="88" t="s">
        <v>1440</v>
      </c>
      <c r="Q1505" t="s">
        <v>1440</v>
      </c>
    </row>
    <row r="1506" spans="1:17" x14ac:dyDescent="0.25">
      <c r="A1506" t="s">
        <v>1440</v>
      </c>
      <c r="B1506" t="s">
        <v>1440</v>
      </c>
      <c r="C1506" t="s">
        <v>1440</v>
      </c>
      <c r="D1506" t="s">
        <v>1440</v>
      </c>
      <c r="E1506" t="s">
        <v>1440</v>
      </c>
      <c r="F1506" t="s">
        <v>1440</v>
      </c>
      <c r="G1506" t="s">
        <v>1440</v>
      </c>
      <c r="H1506" t="s">
        <v>1440</v>
      </c>
      <c r="I1506" t="s">
        <v>1440</v>
      </c>
      <c r="J1506" t="s">
        <v>1440</v>
      </c>
      <c r="K1506" t="s">
        <v>3150</v>
      </c>
      <c r="L1506" t="s">
        <v>1440</v>
      </c>
      <c r="M1506" s="93" t="s">
        <v>1440</v>
      </c>
      <c r="N1506" t="s">
        <v>1440</v>
      </c>
      <c r="O1506" s="94" t="s">
        <v>1440</v>
      </c>
      <c r="P1506" s="88" t="s">
        <v>1440</v>
      </c>
      <c r="Q1506" t="s">
        <v>1440</v>
      </c>
    </row>
    <row r="1507" spans="1:17" x14ac:dyDescent="0.25">
      <c r="A1507" t="s">
        <v>1440</v>
      </c>
      <c r="B1507" t="s">
        <v>1440</v>
      </c>
      <c r="C1507" t="s">
        <v>1440</v>
      </c>
      <c r="D1507" t="s">
        <v>1440</v>
      </c>
      <c r="E1507" t="s">
        <v>1440</v>
      </c>
      <c r="F1507" t="s">
        <v>1440</v>
      </c>
      <c r="G1507" t="s">
        <v>1440</v>
      </c>
      <c r="H1507" t="s">
        <v>1440</v>
      </c>
      <c r="I1507" t="s">
        <v>1440</v>
      </c>
      <c r="J1507" t="s">
        <v>1440</v>
      </c>
      <c r="K1507" t="s">
        <v>3150</v>
      </c>
      <c r="L1507" t="s">
        <v>1440</v>
      </c>
      <c r="M1507" s="93" t="s">
        <v>1440</v>
      </c>
      <c r="N1507" t="s">
        <v>1440</v>
      </c>
      <c r="O1507" s="94" t="s">
        <v>1440</v>
      </c>
      <c r="P1507" s="88" t="s">
        <v>1440</v>
      </c>
      <c r="Q1507" t="s">
        <v>1440</v>
      </c>
    </row>
    <row r="1508" spans="1:17" x14ac:dyDescent="0.25">
      <c r="A1508" t="s">
        <v>1440</v>
      </c>
      <c r="B1508" t="s">
        <v>1440</v>
      </c>
      <c r="C1508" t="s">
        <v>1440</v>
      </c>
      <c r="D1508" t="s">
        <v>1440</v>
      </c>
      <c r="E1508" t="s">
        <v>1440</v>
      </c>
      <c r="F1508" t="s">
        <v>1440</v>
      </c>
      <c r="G1508" t="s">
        <v>1440</v>
      </c>
      <c r="H1508" t="s">
        <v>1440</v>
      </c>
      <c r="I1508" t="s">
        <v>1440</v>
      </c>
      <c r="J1508" t="s">
        <v>1440</v>
      </c>
      <c r="K1508" t="s">
        <v>3150</v>
      </c>
      <c r="L1508" t="s">
        <v>1440</v>
      </c>
      <c r="M1508" s="93" t="s">
        <v>1440</v>
      </c>
      <c r="N1508" t="s">
        <v>1440</v>
      </c>
      <c r="O1508" s="94" t="s">
        <v>1440</v>
      </c>
      <c r="P1508" s="88" t="s">
        <v>1440</v>
      </c>
      <c r="Q1508" t="s">
        <v>1440</v>
      </c>
    </row>
    <row r="1509" spans="1:17" x14ac:dyDescent="0.25">
      <c r="A1509" t="s">
        <v>1440</v>
      </c>
      <c r="B1509" t="s">
        <v>1440</v>
      </c>
      <c r="C1509" t="s">
        <v>1440</v>
      </c>
      <c r="D1509" t="s">
        <v>1440</v>
      </c>
      <c r="E1509" t="s">
        <v>1440</v>
      </c>
      <c r="F1509" t="s">
        <v>1440</v>
      </c>
      <c r="G1509" t="s">
        <v>1440</v>
      </c>
      <c r="H1509" t="s">
        <v>1440</v>
      </c>
      <c r="I1509" t="s">
        <v>1440</v>
      </c>
      <c r="J1509" t="s">
        <v>1440</v>
      </c>
      <c r="K1509" t="s">
        <v>3150</v>
      </c>
      <c r="L1509" t="s">
        <v>1440</v>
      </c>
      <c r="M1509" s="93" t="s">
        <v>1440</v>
      </c>
      <c r="N1509" t="s">
        <v>1440</v>
      </c>
      <c r="O1509" s="94" t="s">
        <v>1440</v>
      </c>
      <c r="P1509" s="88" t="s">
        <v>1440</v>
      </c>
      <c r="Q1509" t="s">
        <v>1440</v>
      </c>
    </row>
    <row r="1510" spans="1:17" x14ac:dyDescent="0.25">
      <c r="A1510" t="s">
        <v>1440</v>
      </c>
      <c r="B1510" t="s">
        <v>1440</v>
      </c>
      <c r="C1510" t="s">
        <v>1440</v>
      </c>
      <c r="D1510" t="s">
        <v>1440</v>
      </c>
      <c r="E1510" t="s">
        <v>1440</v>
      </c>
      <c r="F1510" t="s">
        <v>1440</v>
      </c>
      <c r="G1510" t="s">
        <v>1440</v>
      </c>
      <c r="H1510" t="s">
        <v>1440</v>
      </c>
      <c r="I1510" t="s">
        <v>1440</v>
      </c>
      <c r="J1510" t="s">
        <v>1440</v>
      </c>
      <c r="K1510" t="s">
        <v>3150</v>
      </c>
      <c r="L1510" t="s">
        <v>1440</v>
      </c>
      <c r="M1510" s="93" t="s">
        <v>1440</v>
      </c>
      <c r="N1510" t="s">
        <v>1440</v>
      </c>
      <c r="O1510" s="94" t="s">
        <v>1440</v>
      </c>
      <c r="P1510" s="88" t="s">
        <v>1440</v>
      </c>
      <c r="Q1510" t="s">
        <v>1440</v>
      </c>
    </row>
    <row r="1511" spans="1:17" x14ac:dyDescent="0.25">
      <c r="A1511" t="s">
        <v>1440</v>
      </c>
      <c r="B1511" t="s">
        <v>1440</v>
      </c>
      <c r="C1511" t="s">
        <v>1440</v>
      </c>
      <c r="D1511" t="s">
        <v>1440</v>
      </c>
      <c r="E1511" t="s">
        <v>1440</v>
      </c>
      <c r="F1511" t="s">
        <v>1440</v>
      </c>
      <c r="G1511" t="s">
        <v>1440</v>
      </c>
      <c r="H1511" t="s">
        <v>1440</v>
      </c>
      <c r="I1511" t="s">
        <v>1440</v>
      </c>
      <c r="J1511" t="s">
        <v>1440</v>
      </c>
      <c r="K1511" t="s">
        <v>3150</v>
      </c>
      <c r="L1511" t="s">
        <v>1440</v>
      </c>
      <c r="M1511" s="93" t="s">
        <v>1440</v>
      </c>
      <c r="N1511" t="s">
        <v>1440</v>
      </c>
      <c r="O1511" s="94" t="s">
        <v>1440</v>
      </c>
      <c r="P1511" s="88" t="s">
        <v>1440</v>
      </c>
      <c r="Q1511" t="s">
        <v>1440</v>
      </c>
    </row>
    <row r="1512" spans="1:17" x14ac:dyDescent="0.25">
      <c r="A1512" t="s">
        <v>1440</v>
      </c>
      <c r="B1512" t="s">
        <v>1440</v>
      </c>
      <c r="C1512" t="s">
        <v>1440</v>
      </c>
      <c r="D1512" t="s">
        <v>1440</v>
      </c>
      <c r="E1512" t="s">
        <v>1440</v>
      </c>
      <c r="F1512" t="s">
        <v>1440</v>
      </c>
      <c r="G1512" t="s">
        <v>1440</v>
      </c>
      <c r="H1512" t="s">
        <v>1440</v>
      </c>
      <c r="I1512" t="s">
        <v>1440</v>
      </c>
      <c r="J1512" t="s">
        <v>1440</v>
      </c>
      <c r="K1512" t="s">
        <v>3150</v>
      </c>
      <c r="L1512" t="s">
        <v>1440</v>
      </c>
      <c r="M1512" s="93" t="s">
        <v>1440</v>
      </c>
      <c r="N1512" t="s">
        <v>1440</v>
      </c>
      <c r="O1512" s="94" t="s">
        <v>1440</v>
      </c>
      <c r="P1512" s="88" t="s">
        <v>1440</v>
      </c>
      <c r="Q1512" t="s">
        <v>1440</v>
      </c>
    </row>
    <row r="1513" spans="1:17" x14ac:dyDescent="0.25">
      <c r="A1513" t="s">
        <v>1440</v>
      </c>
      <c r="B1513" t="s">
        <v>1440</v>
      </c>
      <c r="C1513" t="s">
        <v>1440</v>
      </c>
      <c r="D1513" t="s">
        <v>1440</v>
      </c>
      <c r="E1513" t="s">
        <v>1440</v>
      </c>
      <c r="F1513" t="s">
        <v>1440</v>
      </c>
      <c r="G1513" t="s">
        <v>1440</v>
      </c>
      <c r="H1513" t="s">
        <v>1440</v>
      </c>
      <c r="I1513" t="s">
        <v>1440</v>
      </c>
      <c r="J1513" t="s">
        <v>1440</v>
      </c>
      <c r="K1513" t="s">
        <v>3150</v>
      </c>
      <c r="L1513" t="s">
        <v>1440</v>
      </c>
      <c r="M1513" s="93" t="s">
        <v>1440</v>
      </c>
      <c r="N1513" t="s">
        <v>1440</v>
      </c>
      <c r="O1513" s="94" t="s">
        <v>1440</v>
      </c>
      <c r="P1513" s="88" t="s">
        <v>1440</v>
      </c>
      <c r="Q1513" t="s">
        <v>1440</v>
      </c>
    </row>
    <row r="1514" spans="1:17" x14ac:dyDescent="0.25">
      <c r="A1514" t="s">
        <v>1440</v>
      </c>
      <c r="B1514" t="s">
        <v>1440</v>
      </c>
      <c r="C1514" t="s">
        <v>1440</v>
      </c>
      <c r="D1514" t="s">
        <v>1440</v>
      </c>
      <c r="E1514" t="s">
        <v>1440</v>
      </c>
      <c r="F1514" t="s">
        <v>1440</v>
      </c>
      <c r="G1514" t="s">
        <v>1440</v>
      </c>
      <c r="H1514" t="s">
        <v>1440</v>
      </c>
      <c r="I1514" t="s">
        <v>1440</v>
      </c>
      <c r="J1514" t="s">
        <v>1440</v>
      </c>
      <c r="K1514" t="s">
        <v>3150</v>
      </c>
      <c r="L1514" t="s">
        <v>1440</v>
      </c>
      <c r="M1514" s="93" t="s">
        <v>1440</v>
      </c>
      <c r="N1514" t="s">
        <v>1440</v>
      </c>
      <c r="O1514" s="94" t="s">
        <v>1440</v>
      </c>
      <c r="P1514" s="88" t="s">
        <v>1440</v>
      </c>
      <c r="Q1514" t="s">
        <v>1440</v>
      </c>
    </row>
    <row r="1515" spans="1:17" x14ac:dyDescent="0.25">
      <c r="A1515" t="s">
        <v>1440</v>
      </c>
      <c r="B1515" t="s">
        <v>1440</v>
      </c>
      <c r="C1515" t="s">
        <v>1440</v>
      </c>
      <c r="D1515" t="s">
        <v>1440</v>
      </c>
      <c r="E1515" t="s">
        <v>1440</v>
      </c>
      <c r="F1515" t="s">
        <v>1440</v>
      </c>
      <c r="G1515" t="s">
        <v>1440</v>
      </c>
      <c r="H1515" t="s">
        <v>1440</v>
      </c>
      <c r="I1515" t="s">
        <v>1440</v>
      </c>
      <c r="J1515" t="s">
        <v>1440</v>
      </c>
      <c r="K1515" t="s">
        <v>3150</v>
      </c>
      <c r="L1515" t="s">
        <v>1440</v>
      </c>
      <c r="M1515" s="93" t="s">
        <v>1440</v>
      </c>
      <c r="N1515" t="s">
        <v>1440</v>
      </c>
      <c r="O1515" s="94" t="s">
        <v>1440</v>
      </c>
      <c r="P1515" s="88" t="s">
        <v>1440</v>
      </c>
      <c r="Q1515" t="s">
        <v>1440</v>
      </c>
    </row>
    <row r="1516" spans="1:17" x14ac:dyDescent="0.25">
      <c r="A1516" t="s">
        <v>1440</v>
      </c>
      <c r="B1516" t="s">
        <v>1440</v>
      </c>
      <c r="C1516" t="s">
        <v>1440</v>
      </c>
      <c r="D1516" t="s">
        <v>1440</v>
      </c>
      <c r="E1516" t="s">
        <v>1440</v>
      </c>
      <c r="F1516" t="s">
        <v>1440</v>
      </c>
      <c r="G1516" t="s">
        <v>1440</v>
      </c>
      <c r="H1516" t="s">
        <v>1440</v>
      </c>
      <c r="I1516" t="s">
        <v>1440</v>
      </c>
      <c r="J1516" t="s">
        <v>1440</v>
      </c>
      <c r="K1516" t="s">
        <v>3150</v>
      </c>
      <c r="L1516" t="s">
        <v>1440</v>
      </c>
      <c r="M1516" s="93" t="s">
        <v>1440</v>
      </c>
      <c r="N1516" t="s">
        <v>1440</v>
      </c>
      <c r="O1516" s="94" t="s">
        <v>1440</v>
      </c>
      <c r="P1516" s="88" t="s">
        <v>1440</v>
      </c>
      <c r="Q1516" t="s">
        <v>1440</v>
      </c>
    </row>
    <row r="1517" spans="1:17" x14ac:dyDescent="0.25">
      <c r="A1517" t="s">
        <v>1440</v>
      </c>
      <c r="B1517" t="s">
        <v>1440</v>
      </c>
      <c r="C1517" t="s">
        <v>1440</v>
      </c>
      <c r="D1517" t="s">
        <v>1440</v>
      </c>
      <c r="E1517" t="s">
        <v>1440</v>
      </c>
      <c r="F1517" t="s">
        <v>1440</v>
      </c>
      <c r="G1517" t="s">
        <v>1440</v>
      </c>
      <c r="H1517" t="s">
        <v>1440</v>
      </c>
      <c r="I1517" t="s">
        <v>1440</v>
      </c>
      <c r="J1517" t="s">
        <v>1440</v>
      </c>
      <c r="K1517" t="s">
        <v>3150</v>
      </c>
      <c r="L1517" t="s">
        <v>1440</v>
      </c>
      <c r="M1517" s="93" t="s">
        <v>1440</v>
      </c>
      <c r="N1517" t="s">
        <v>1440</v>
      </c>
      <c r="O1517" s="94" t="s">
        <v>1440</v>
      </c>
      <c r="P1517" s="88" t="s">
        <v>1440</v>
      </c>
      <c r="Q1517" t="s">
        <v>1440</v>
      </c>
    </row>
    <row r="1518" spans="1:17" x14ac:dyDescent="0.25">
      <c r="A1518" t="s">
        <v>1440</v>
      </c>
      <c r="B1518" t="s">
        <v>1440</v>
      </c>
      <c r="C1518" t="s">
        <v>1440</v>
      </c>
      <c r="D1518" t="s">
        <v>1440</v>
      </c>
      <c r="E1518" t="s">
        <v>1440</v>
      </c>
      <c r="F1518" t="s">
        <v>1440</v>
      </c>
      <c r="G1518" t="s">
        <v>1440</v>
      </c>
      <c r="H1518" t="s">
        <v>1440</v>
      </c>
      <c r="I1518" t="s">
        <v>1440</v>
      </c>
      <c r="J1518" t="s">
        <v>1440</v>
      </c>
      <c r="K1518" t="s">
        <v>3150</v>
      </c>
      <c r="L1518" t="s">
        <v>1440</v>
      </c>
      <c r="M1518" s="93" t="s">
        <v>1440</v>
      </c>
      <c r="N1518" t="s">
        <v>1440</v>
      </c>
      <c r="O1518" s="94" t="s">
        <v>1440</v>
      </c>
      <c r="P1518" s="88" t="s">
        <v>1440</v>
      </c>
      <c r="Q1518" t="s">
        <v>1440</v>
      </c>
    </row>
    <row r="1519" spans="1:17" x14ac:dyDescent="0.25">
      <c r="A1519" t="s">
        <v>1440</v>
      </c>
      <c r="B1519" t="s">
        <v>1440</v>
      </c>
      <c r="C1519" t="s">
        <v>1440</v>
      </c>
      <c r="D1519" t="s">
        <v>1440</v>
      </c>
      <c r="E1519" t="s">
        <v>1440</v>
      </c>
      <c r="F1519" t="s">
        <v>1440</v>
      </c>
      <c r="G1519" t="s">
        <v>1440</v>
      </c>
      <c r="H1519" t="s">
        <v>1440</v>
      </c>
      <c r="I1519" t="s">
        <v>1440</v>
      </c>
      <c r="J1519" t="s">
        <v>1440</v>
      </c>
      <c r="K1519" t="s">
        <v>3150</v>
      </c>
      <c r="L1519" t="s">
        <v>1440</v>
      </c>
      <c r="M1519" s="93" t="s">
        <v>1440</v>
      </c>
      <c r="N1519" t="s">
        <v>1440</v>
      </c>
      <c r="O1519" s="94" t="s">
        <v>1440</v>
      </c>
      <c r="P1519" s="88" t="s">
        <v>1440</v>
      </c>
      <c r="Q1519" t="s">
        <v>1440</v>
      </c>
    </row>
    <row r="1520" spans="1:17" x14ac:dyDescent="0.25">
      <c r="A1520" t="s">
        <v>1440</v>
      </c>
      <c r="B1520" t="s">
        <v>1440</v>
      </c>
      <c r="C1520" t="s">
        <v>1440</v>
      </c>
      <c r="D1520" t="s">
        <v>1440</v>
      </c>
      <c r="E1520" t="s">
        <v>1440</v>
      </c>
      <c r="F1520" t="s">
        <v>1440</v>
      </c>
      <c r="G1520" t="s">
        <v>1440</v>
      </c>
      <c r="H1520" t="s">
        <v>1440</v>
      </c>
      <c r="I1520" t="s">
        <v>1440</v>
      </c>
      <c r="J1520" t="s">
        <v>1440</v>
      </c>
      <c r="K1520" t="s">
        <v>3150</v>
      </c>
      <c r="L1520" t="s">
        <v>1440</v>
      </c>
      <c r="M1520" s="93" t="s">
        <v>1440</v>
      </c>
      <c r="N1520" t="s">
        <v>1440</v>
      </c>
      <c r="O1520" s="94" t="s">
        <v>1440</v>
      </c>
      <c r="P1520" s="88" t="s">
        <v>1440</v>
      </c>
      <c r="Q1520" t="s">
        <v>1440</v>
      </c>
    </row>
    <row r="1521" spans="1:17" x14ac:dyDescent="0.25">
      <c r="A1521" t="s">
        <v>1440</v>
      </c>
      <c r="B1521" t="s">
        <v>1440</v>
      </c>
      <c r="C1521" t="s">
        <v>1440</v>
      </c>
      <c r="D1521" t="s">
        <v>1440</v>
      </c>
      <c r="E1521" t="s">
        <v>1440</v>
      </c>
      <c r="F1521" t="s">
        <v>1440</v>
      </c>
      <c r="G1521" t="s">
        <v>1440</v>
      </c>
      <c r="H1521" t="s">
        <v>1440</v>
      </c>
      <c r="I1521" t="s">
        <v>1440</v>
      </c>
      <c r="J1521" t="s">
        <v>1440</v>
      </c>
      <c r="K1521" t="s">
        <v>3150</v>
      </c>
      <c r="L1521" t="s">
        <v>1440</v>
      </c>
      <c r="M1521" s="93" t="s">
        <v>1440</v>
      </c>
      <c r="N1521" t="s">
        <v>1440</v>
      </c>
      <c r="O1521" s="94" t="s">
        <v>1440</v>
      </c>
      <c r="P1521" s="88" t="s">
        <v>1440</v>
      </c>
      <c r="Q1521" t="s">
        <v>1440</v>
      </c>
    </row>
    <row r="1522" spans="1:17" x14ac:dyDescent="0.25">
      <c r="A1522" t="s">
        <v>1440</v>
      </c>
      <c r="B1522" t="s">
        <v>1440</v>
      </c>
      <c r="C1522" t="s">
        <v>1440</v>
      </c>
      <c r="D1522" t="s">
        <v>1440</v>
      </c>
      <c r="E1522" t="s">
        <v>1440</v>
      </c>
      <c r="F1522" t="s">
        <v>1440</v>
      </c>
      <c r="G1522" t="s">
        <v>1440</v>
      </c>
      <c r="H1522" t="s">
        <v>1440</v>
      </c>
      <c r="I1522" t="s">
        <v>1440</v>
      </c>
      <c r="J1522" t="s">
        <v>1440</v>
      </c>
      <c r="K1522" t="s">
        <v>3150</v>
      </c>
      <c r="L1522" t="s">
        <v>1440</v>
      </c>
      <c r="M1522" s="93" t="s">
        <v>1440</v>
      </c>
      <c r="N1522" t="s">
        <v>1440</v>
      </c>
      <c r="O1522" s="94" t="s">
        <v>1440</v>
      </c>
      <c r="P1522" s="88" t="s">
        <v>1440</v>
      </c>
      <c r="Q1522" t="s">
        <v>1440</v>
      </c>
    </row>
    <row r="1523" spans="1:17" x14ac:dyDescent="0.25">
      <c r="A1523" t="s">
        <v>1440</v>
      </c>
      <c r="B1523" t="s">
        <v>1440</v>
      </c>
      <c r="C1523" t="s">
        <v>1440</v>
      </c>
      <c r="D1523" t="s">
        <v>1440</v>
      </c>
      <c r="E1523" t="s">
        <v>1440</v>
      </c>
      <c r="F1523" t="s">
        <v>1440</v>
      </c>
      <c r="G1523" t="s">
        <v>1440</v>
      </c>
      <c r="H1523" t="s">
        <v>1440</v>
      </c>
      <c r="I1523" t="s">
        <v>1440</v>
      </c>
      <c r="J1523" t="s">
        <v>1440</v>
      </c>
      <c r="K1523" t="s">
        <v>3150</v>
      </c>
      <c r="L1523" t="s">
        <v>1440</v>
      </c>
      <c r="M1523" s="93" t="s">
        <v>1440</v>
      </c>
      <c r="N1523" t="s">
        <v>1440</v>
      </c>
      <c r="O1523" s="94" t="s">
        <v>1440</v>
      </c>
      <c r="P1523" s="88" t="s">
        <v>1440</v>
      </c>
      <c r="Q1523" t="s">
        <v>1440</v>
      </c>
    </row>
    <row r="1524" spans="1:17" x14ac:dyDescent="0.25">
      <c r="A1524" t="s">
        <v>1440</v>
      </c>
      <c r="B1524" t="s">
        <v>1440</v>
      </c>
      <c r="C1524" t="s">
        <v>1440</v>
      </c>
      <c r="D1524" t="s">
        <v>1440</v>
      </c>
      <c r="E1524" t="s">
        <v>1440</v>
      </c>
      <c r="F1524" t="s">
        <v>1440</v>
      </c>
      <c r="G1524" t="s">
        <v>1440</v>
      </c>
      <c r="H1524" t="s">
        <v>1440</v>
      </c>
      <c r="I1524" t="s">
        <v>1440</v>
      </c>
      <c r="J1524" t="s">
        <v>1440</v>
      </c>
      <c r="K1524" t="s">
        <v>3150</v>
      </c>
      <c r="L1524" t="s">
        <v>1440</v>
      </c>
      <c r="M1524" s="93" t="s">
        <v>1440</v>
      </c>
      <c r="N1524" t="s">
        <v>1440</v>
      </c>
      <c r="O1524" s="94" t="s">
        <v>1440</v>
      </c>
      <c r="P1524" s="88" t="s">
        <v>1440</v>
      </c>
      <c r="Q1524" t="s">
        <v>1440</v>
      </c>
    </row>
    <row r="1525" spans="1:17" x14ac:dyDescent="0.25">
      <c r="A1525" t="s">
        <v>1440</v>
      </c>
      <c r="B1525" t="s">
        <v>1440</v>
      </c>
      <c r="C1525" t="s">
        <v>1440</v>
      </c>
      <c r="D1525" t="s">
        <v>1440</v>
      </c>
      <c r="E1525" t="s">
        <v>1440</v>
      </c>
      <c r="F1525" t="s">
        <v>1440</v>
      </c>
      <c r="G1525" t="s">
        <v>1440</v>
      </c>
      <c r="H1525" t="s">
        <v>1440</v>
      </c>
      <c r="I1525" t="s">
        <v>1440</v>
      </c>
      <c r="J1525" t="s">
        <v>1440</v>
      </c>
      <c r="K1525" t="s">
        <v>3150</v>
      </c>
      <c r="L1525" t="s">
        <v>1440</v>
      </c>
      <c r="M1525" s="93" t="s">
        <v>1440</v>
      </c>
      <c r="N1525" t="s">
        <v>1440</v>
      </c>
      <c r="O1525" s="94" t="s">
        <v>1440</v>
      </c>
      <c r="P1525" s="88" t="s">
        <v>1440</v>
      </c>
      <c r="Q1525" t="s">
        <v>1440</v>
      </c>
    </row>
    <row r="1526" spans="1:17" x14ac:dyDescent="0.25">
      <c r="A1526" t="s">
        <v>1440</v>
      </c>
      <c r="B1526" t="s">
        <v>1440</v>
      </c>
      <c r="C1526" t="s">
        <v>1440</v>
      </c>
      <c r="D1526" t="s">
        <v>1440</v>
      </c>
      <c r="E1526" t="s">
        <v>1440</v>
      </c>
      <c r="F1526" t="s">
        <v>1440</v>
      </c>
      <c r="G1526" t="s">
        <v>1440</v>
      </c>
      <c r="H1526" t="s">
        <v>1440</v>
      </c>
      <c r="I1526" t="s">
        <v>1440</v>
      </c>
      <c r="J1526" t="s">
        <v>1440</v>
      </c>
      <c r="K1526" t="s">
        <v>3150</v>
      </c>
      <c r="L1526" t="s">
        <v>1440</v>
      </c>
      <c r="M1526" s="93" t="s">
        <v>1440</v>
      </c>
      <c r="N1526" t="s">
        <v>1440</v>
      </c>
      <c r="O1526" s="94" t="s">
        <v>1440</v>
      </c>
      <c r="P1526" s="88" t="s">
        <v>1440</v>
      </c>
      <c r="Q1526" t="s">
        <v>1440</v>
      </c>
    </row>
    <row r="1527" spans="1:17" x14ac:dyDescent="0.25">
      <c r="A1527" t="s">
        <v>1440</v>
      </c>
      <c r="B1527" t="s">
        <v>1440</v>
      </c>
      <c r="C1527" t="s">
        <v>1440</v>
      </c>
      <c r="D1527" t="s">
        <v>1440</v>
      </c>
      <c r="E1527" t="s">
        <v>1440</v>
      </c>
      <c r="F1527" t="s">
        <v>1440</v>
      </c>
      <c r="G1527" t="s">
        <v>1440</v>
      </c>
      <c r="H1527" t="s">
        <v>1440</v>
      </c>
      <c r="I1527" t="s">
        <v>1440</v>
      </c>
      <c r="J1527" t="s">
        <v>1440</v>
      </c>
      <c r="K1527" t="s">
        <v>3150</v>
      </c>
      <c r="L1527" t="s">
        <v>1440</v>
      </c>
      <c r="M1527" s="93" t="s">
        <v>1440</v>
      </c>
      <c r="N1527" t="s">
        <v>1440</v>
      </c>
      <c r="O1527" s="94" t="s">
        <v>1440</v>
      </c>
      <c r="P1527" s="88" t="s">
        <v>1440</v>
      </c>
      <c r="Q1527" t="s">
        <v>1440</v>
      </c>
    </row>
    <row r="1528" spans="1:17" x14ac:dyDescent="0.25">
      <c r="A1528" t="s">
        <v>1440</v>
      </c>
      <c r="B1528" t="s">
        <v>1440</v>
      </c>
      <c r="C1528" t="s">
        <v>1440</v>
      </c>
      <c r="D1528" t="s">
        <v>1440</v>
      </c>
      <c r="E1528" t="s">
        <v>1440</v>
      </c>
      <c r="F1528" t="s">
        <v>1440</v>
      </c>
      <c r="G1528" t="s">
        <v>1440</v>
      </c>
      <c r="H1528" t="s">
        <v>1440</v>
      </c>
      <c r="I1528" t="s">
        <v>1440</v>
      </c>
      <c r="J1528" t="s">
        <v>1440</v>
      </c>
      <c r="K1528" t="s">
        <v>3150</v>
      </c>
      <c r="L1528" t="s">
        <v>1440</v>
      </c>
      <c r="M1528" s="93" t="s">
        <v>1440</v>
      </c>
      <c r="N1528" t="s">
        <v>1440</v>
      </c>
      <c r="O1528" s="94" t="s">
        <v>1440</v>
      </c>
      <c r="P1528" s="88" t="s">
        <v>1440</v>
      </c>
      <c r="Q1528" t="s">
        <v>1440</v>
      </c>
    </row>
    <row r="1529" spans="1:17" x14ac:dyDescent="0.25">
      <c r="A1529" t="s">
        <v>1440</v>
      </c>
      <c r="B1529" t="s">
        <v>1440</v>
      </c>
      <c r="C1529" t="s">
        <v>1440</v>
      </c>
      <c r="D1529" t="s">
        <v>1440</v>
      </c>
      <c r="E1529" t="s">
        <v>1440</v>
      </c>
      <c r="F1529" t="s">
        <v>1440</v>
      </c>
      <c r="G1529" t="s">
        <v>1440</v>
      </c>
      <c r="H1529" t="s">
        <v>1440</v>
      </c>
      <c r="I1529" t="s">
        <v>1440</v>
      </c>
      <c r="J1529" t="s">
        <v>1440</v>
      </c>
      <c r="K1529" t="s">
        <v>3150</v>
      </c>
      <c r="L1529" t="s">
        <v>1440</v>
      </c>
      <c r="M1529" s="93" t="s">
        <v>1440</v>
      </c>
      <c r="N1529" t="s">
        <v>1440</v>
      </c>
      <c r="O1529" s="94" t="s">
        <v>1440</v>
      </c>
      <c r="P1529" s="88" t="s">
        <v>1440</v>
      </c>
      <c r="Q1529" t="s">
        <v>1440</v>
      </c>
    </row>
    <row r="1530" spans="1:17" x14ac:dyDescent="0.25">
      <c r="A1530" t="s">
        <v>1440</v>
      </c>
      <c r="B1530" t="s">
        <v>1440</v>
      </c>
      <c r="C1530" t="s">
        <v>1440</v>
      </c>
      <c r="D1530" t="s">
        <v>1440</v>
      </c>
      <c r="E1530" t="s">
        <v>1440</v>
      </c>
      <c r="F1530" t="s">
        <v>1440</v>
      </c>
      <c r="G1530" t="s">
        <v>1440</v>
      </c>
      <c r="H1530" t="s">
        <v>1440</v>
      </c>
      <c r="I1530" t="s">
        <v>1440</v>
      </c>
      <c r="J1530" t="s">
        <v>1440</v>
      </c>
      <c r="K1530" t="s">
        <v>3150</v>
      </c>
      <c r="L1530" t="s">
        <v>1440</v>
      </c>
      <c r="M1530" s="93" t="s">
        <v>1440</v>
      </c>
      <c r="N1530" t="s">
        <v>1440</v>
      </c>
      <c r="O1530" s="94" t="s">
        <v>1440</v>
      </c>
      <c r="P1530" s="88" t="s">
        <v>1440</v>
      </c>
      <c r="Q1530" t="s">
        <v>1440</v>
      </c>
    </row>
    <row r="1531" spans="1:17" x14ac:dyDescent="0.25">
      <c r="A1531" t="s">
        <v>1440</v>
      </c>
      <c r="B1531" t="s">
        <v>1440</v>
      </c>
      <c r="C1531" t="s">
        <v>1440</v>
      </c>
      <c r="D1531" t="s">
        <v>1440</v>
      </c>
      <c r="E1531" t="s">
        <v>1440</v>
      </c>
      <c r="F1531" t="s">
        <v>1440</v>
      </c>
      <c r="G1531" t="s">
        <v>1440</v>
      </c>
      <c r="H1531" t="s">
        <v>1440</v>
      </c>
      <c r="I1531" t="s">
        <v>1440</v>
      </c>
      <c r="J1531" t="s">
        <v>1440</v>
      </c>
      <c r="K1531" t="s">
        <v>3150</v>
      </c>
      <c r="L1531" t="s">
        <v>1440</v>
      </c>
      <c r="M1531" s="93" t="s">
        <v>1440</v>
      </c>
      <c r="N1531" t="s">
        <v>1440</v>
      </c>
      <c r="O1531" s="94" t="s">
        <v>1440</v>
      </c>
      <c r="P1531" s="88" t="s">
        <v>1440</v>
      </c>
      <c r="Q1531" t="s">
        <v>1440</v>
      </c>
    </row>
    <row r="1532" spans="1:17" x14ac:dyDescent="0.25">
      <c r="A1532" t="s">
        <v>1440</v>
      </c>
      <c r="B1532" t="s">
        <v>1440</v>
      </c>
      <c r="C1532" t="s">
        <v>1440</v>
      </c>
      <c r="D1532" t="s">
        <v>1440</v>
      </c>
      <c r="E1532" t="s">
        <v>1440</v>
      </c>
      <c r="F1532" t="s">
        <v>1440</v>
      </c>
      <c r="G1532" t="s">
        <v>1440</v>
      </c>
      <c r="H1532" t="s">
        <v>1440</v>
      </c>
      <c r="I1532" t="s">
        <v>1440</v>
      </c>
      <c r="J1532" t="s">
        <v>1440</v>
      </c>
      <c r="K1532" t="s">
        <v>3150</v>
      </c>
      <c r="L1532" t="s">
        <v>1440</v>
      </c>
      <c r="M1532" s="93" t="s">
        <v>1440</v>
      </c>
      <c r="N1532" t="s">
        <v>1440</v>
      </c>
      <c r="O1532" s="94" t="s">
        <v>1440</v>
      </c>
      <c r="P1532" s="88" t="s">
        <v>1440</v>
      </c>
      <c r="Q1532" t="s">
        <v>1440</v>
      </c>
    </row>
    <row r="1533" spans="1:17" x14ac:dyDescent="0.25">
      <c r="A1533" t="s">
        <v>1440</v>
      </c>
      <c r="B1533" t="s">
        <v>1440</v>
      </c>
      <c r="C1533" t="s">
        <v>1440</v>
      </c>
      <c r="D1533" t="s">
        <v>1440</v>
      </c>
      <c r="E1533" t="s">
        <v>1440</v>
      </c>
      <c r="F1533" t="s">
        <v>1440</v>
      </c>
      <c r="G1533" t="s">
        <v>1440</v>
      </c>
      <c r="H1533" t="s">
        <v>1440</v>
      </c>
      <c r="I1533" t="s">
        <v>1440</v>
      </c>
      <c r="J1533" t="s">
        <v>1440</v>
      </c>
      <c r="K1533" t="s">
        <v>3150</v>
      </c>
      <c r="L1533" t="s">
        <v>1440</v>
      </c>
      <c r="M1533" s="93" t="s">
        <v>1440</v>
      </c>
      <c r="N1533" t="s">
        <v>1440</v>
      </c>
      <c r="O1533" s="94" t="s">
        <v>1440</v>
      </c>
      <c r="P1533" s="88" t="s">
        <v>1440</v>
      </c>
      <c r="Q1533" t="s">
        <v>1440</v>
      </c>
    </row>
    <row r="1534" spans="1:17" x14ac:dyDescent="0.25">
      <c r="A1534" t="s">
        <v>1440</v>
      </c>
      <c r="B1534" t="s">
        <v>1440</v>
      </c>
      <c r="C1534" t="s">
        <v>1440</v>
      </c>
      <c r="D1534" t="s">
        <v>1440</v>
      </c>
      <c r="E1534" t="s">
        <v>1440</v>
      </c>
      <c r="F1534" t="s">
        <v>1440</v>
      </c>
      <c r="G1534" t="s">
        <v>1440</v>
      </c>
      <c r="H1534" t="s">
        <v>1440</v>
      </c>
      <c r="I1534" t="s">
        <v>1440</v>
      </c>
      <c r="J1534" t="s">
        <v>1440</v>
      </c>
      <c r="K1534" t="s">
        <v>3150</v>
      </c>
      <c r="L1534" t="s">
        <v>1440</v>
      </c>
      <c r="M1534" s="93" t="s">
        <v>1440</v>
      </c>
      <c r="N1534" t="s">
        <v>1440</v>
      </c>
      <c r="O1534" s="94" t="s">
        <v>1440</v>
      </c>
      <c r="P1534" s="88" t="s">
        <v>1440</v>
      </c>
      <c r="Q1534" t="s">
        <v>1440</v>
      </c>
    </row>
    <row r="1535" spans="1:17" x14ac:dyDescent="0.25">
      <c r="A1535" t="s">
        <v>1440</v>
      </c>
      <c r="B1535" t="s">
        <v>1440</v>
      </c>
      <c r="C1535" t="s">
        <v>1440</v>
      </c>
      <c r="D1535" t="s">
        <v>1440</v>
      </c>
      <c r="E1535" t="s">
        <v>1440</v>
      </c>
      <c r="F1535" t="s">
        <v>1440</v>
      </c>
      <c r="G1535" t="s">
        <v>1440</v>
      </c>
      <c r="H1535" t="s">
        <v>1440</v>
      </c>
      <c r="I1535" t="s">
        <v>1440</v>
      </c>
      <c r="J1535" t="s">
        <v>1440</v>
      </c>
      <c r="K1535" t="s">
        <v>3150</v>
      </c>
      <c r="L1535" t="s">
        <v>1440</v>
      </c>
      <c r="M1535" s="93" t="s">
        <v>1440</v>
      </c>
      <c r="N1535" t="s">
        <v>1440</v>
      </c>
      <c r="O1535" s="94" t="s">
        <v>1440</v>
      </c>
      <c r="P1535" s="88" t="s">
        <v>1440</v>
      </c>
      <c r="Q1535" t="s">
        <v>1440</v>
      </c>
    </row>
    <row r="1536" spans="1:17" x14ac:dyDescent="0.25">
      <c r="A1536" t="s">
        <v>1440</v>
      </c>
      <c r="B1536" t="s">
        <v>1440</v>
      </c>
      <c r="C1536" t="s">
        <v>1440</v>
      </c>
      <c r="D1536" t="s">
        <v>1440</v>
      </c>
      <c r="E1536" t="s">
        <v>1440</v>
      </c>
      <c r="F1536" t="s">
        <v>1440</v>
      </c>
      <c r="G1536" t="s">
        <v>1440</v>
      </c>
      <c r="H1536" t="s">
        <v>1440</v>
      </c>
      <c r="I1536" t="s">
        <v>1440</v>
      </c>
      <c r="J1536" t="s">
        <v>1440</v>
      </c>
      <c r="K1536" t="s">
        <v>3150</v>
      </c>
      <c r="L1536" t="s">
        <v>1440</v>
      </c>
      <c r="M1536" s="93" t="s">
        <v>1440</v>
      </c>
      <c r="N1536" t="s">
        <v>1440</v>
      </c>
      <c r="O1536" s="94" t="s">
        <v>1440</v>
      </c>
      <c r="P1536" s="88" t="s">
        <v>1440</v>
      </c>
      <c r="Q1536" t="s">
        <v>1440</v>
      </c>
    </row>
    <row r="1537" spans="1:17" x14ac:dyDescent="0.25">
      <c r="A1537" t="s">
        <v>1440</v>
      </c>
      <c r="B1537" t="s">
        <v>1440</v>
      </c>
      <c r="C1537" t="s">
        <v>1440</v>
      </c>
      <c r="D1537" t="s">
        <v>1440</v>
      </c>
      <c r="E1537" t="s">
        <v>1440</v>
      </c>
      <c r="F1537" t="s">
        <v>1440</v>
      </c>
      <c r="G1537" t="s">
        <v>1440</v>
      </c>
      <c r="H1537" t="s">
        <v>1440</v>
      </c>
      <c r="I1537" t="s">
        <v>1440</v>
      </c>
      <c r="J1537" t="s">
        <v>1440</v>
      </c>
      <c r="K1537" t="s">
        <v>3150</v>
      </c>
      <c r="L1537" t="s">
        <v>1440</v>
      </c>
      <c r="M1537" s="93" t="s">
        <v>1440</v>
      </c>
      <c r="N1537" t="s">
        <v>1440</v>
      </c>
      <c r="O1537" s="94" t="s">
        <v>1440</v>
      </c>
      <c r="P1537" s="88" t="s">
        <v>1440</v>
      </c>
      <c r="Q1537" t="s">
        <v>1440</v>
      </c>
    </row>
    <row r="1538" spans="1:17" x14ac:dyDescent="0.25">
      <c r="A1538" t="s">
        <v>1440</v>
      </c>
      <c r="B1538" t="s">
        <v>1440</v>
      </c>
      <c r="C1538" t="s">
        <v>1440</v>
      </c>
      <c r="D1538" t="s">
        <v>1440</v>
      </c>
      <c r="E1538" t="s">
        <v>1440</v>
      </c>
      <c r="F1538" t="s">
        <v>1440</v>
      </c>
      <c r="G1538" t="s">
        <v>1440</v>
      </c>
      <c r="H1538" t="s">
        <v>1440</v>
      </c>
      <c r="I1538" t="s">
        <v>1440</v>
      </c>
      <c r="J1538" t="s">
        <v>1440</v>
      </c>
      <c r="K1538" t="s">
        <v>3150</v>
      </c>
      <c r="L1538" t="s">
        <v>1440</v>
      </c>
      <c r="M1538" s="93" t="s">
        <v>1440</v>
      </c>
      <c r="N1538" t="s">
        <v>1440</v>
      </c>
      <c r="O1538" s="94" t="s">
        <v>1440</v>
      </c>
      <c r="P1538" s="88" t="s">
        <v>1440</v>
      </c>
      <c r="Q1538" t="s">
        <v>1440</v>
      </c>
    </row>
    <row r="1539" spans="1:17" x14ac:dyDescent="0.25">
      <c r="A1539" t="s">
        <v>1440</v>
      </c>
      <c r="B1539" t="s">
        <v>1440</v>
      </c>
      <c r="C1539" t="s">
        <v>1440</v>
      </c>
      <c r="D1539" t="s">
        <v>1440</v>
      </c>
      <c r="E1539" t="s">
        <v>1440</v>
      </c>
      <c r="F1539" t="s">
        <v>1440</v>
      </c>
      <c r="G1539" t="s">
        <v>1440</v>
      </c>
      <c r="H1539" t="s">
        <v>1440</v>
      </c>
      <c r="I1539" t="s">
        <v>1440</v>
      </c>
      <c r="J1539" t="s">
        <v>1440</v>
      </c>
      <c r="K1539" t="s">
        <v>3150</v>
      </c>
      <c r="L1539" t="s">
        <v>1440</v>
      </c>
      <c r="M1539" s="93" t="s">
        <v>1440</v>
      </c>
      <c r="N1539" t="s">
        <v>1440</v>
      </c>
      <c r="O1539" s="94" t="s">
        <v>1440</v>
      </c>
      <c r="P1539" s="88" t="s">
        <v>1440</v>
      </c>
      <c r="Q1539" t="s">
        <v>1440</v>
      </c>
    </row>
    <row r="1540" spans="1:17" x14ac:dyDescent="0.25">
      <c r="A1540" t="s">
        <v>1440</v>
      </c>
      <c r="B1540" t="s">
        <v>1440</v>
      </c>
      <c r="C1540" t="s">
        <v>1440</v>
      </c>
      <c r="D1540" t="s">
        <v>1440</v>
      </c>
      <c r="E1540" t="s">
        <v>1440</v>
      </c>
      <c r="F1540" t="s">
        <v>1440</v>
      </c>
      <c r="G1540" t="s">
        <v>1440</v>
      </c>
      <c r="H1540" t="s">
        <v>1440</v>
      </c>
      <c r="I1540" t="s">
        <v>1440</v>
      </c>
      <c r="J1540" t="s">
        <v>1440</v>
      </c>
      <c r="K1540" t="s">
        <v>3150</v>
      </c>
      <c r="L1540" t="s">
        <v>1440</v>
      </c>
      <c r="M1540" s="93" t="s">
        <v>1440</v>
      </c>
      <c r="N1540" t="s">
        <v>1440</v>
      </c>
      <c r="O1540" s="94" t="s">
        <v>1440</v>
      </c>
      <c r="P1540" s="88" t="s">
        <v>1440</v>
      </c>
      <c r="Q1540" t="s">
        <v>1440</v>
      </c>
    </row>
    <row r="1541" spans="1:17" x14ac:dyDescent="0.25">
      <c r="A1541" t="s">
        <v>1440</v>
      </c>
      <c r="B1541" t="s">
        <v>1440</v>
      </c>
      <c r="C1541" t="s">
        <v>1440</v>
      </c>
      <c r="D1541" t="s">
        <v>1440</v>
      </c>
      <c r="E1541" t="s">
        <v>1440</v>
      </c>
      <c r="F1541" t="s">
        <v>1440</v>
      </c>
      <c r="G1541" t="s">
        <v>1440</v>
      </c>
      <c r="H1541" t="s">
        <v>1440</v>
      </c>
      <c r="I1541" t="s">
        <v>1440</v>
      </c>
      <c r="J1541" t="s">
        <v>1440</v>
      </c>
      <c r="K1541" t="s">
        <v>3150</v>
      </c>
      <c r="L1541" t="s">
        <v>1440</v>
      </c>
      <c r="M1541" s="93" t="s">
        <v>1440</v>
      </c>
      <c r="N1541" t="s">
        <v>1440</v>
      </c>
      <c r="O1541" s="94" t="s">
        <v>1440</v>
      </c>
      <c r="P1541" s="88" t="s">
        <v>1440</v>
      </c>
      <c r="Q1541" t="s">
        <v>1440</v>
      </c>
    </row>
    <row r="1542" spans="1:17" x14ac:dyDescent="0.25">
      <c r="A1542" t="s">
        <v>1440</v>
      </c>
      <c r="B1542" t="s">
        <v>1440</v>
      </c>
      <c r="C1542" t="s">
        <v>1440</v>
      </c>
      <c r="D1542" t="s">
        <v>1440</v>
      </c>
      <c r="E1542" t="s">
        <v>1440</v>
      </c>
      <c r="F1542" t="s">
        <v>1440</v>
      </c>
      <c r="G1542" t="s">
        <v>1440</v>
      </c>
      <c r="H1542" t="s">
        <v>1440</v>
      </c>
      <c r="I1542" t="s">
        <v>1440</v>
      </c>
      <c r="J1542" t="s">
        <v>1440</v>
      </c>
      <c r="K1542" t="s">
        <v>3150</v>
      </c>
      <c r="L1542" t="s">
        <v>1440</v>
      </c>
      <c r="M1542" s="93" t="s">
        <v>1440</v>
      </c>
      <c r="N1542" t="s">
        <v>1440</v>
      </c>
      <c r="O1542" s="94" t="s">
        <v>1440</v>
      </c>
      <c r="P1542" s="88" t="s">
        <v>1440</v>
      </c>
      <c r="Q1542" t="s">
        <v>1440</v>
      </c>
    </row>
    <row r="1543" spans="1:17" x14ac:dyDescent="0.25">
      <c r="A1543" t="s">
        <v>1440</v>
      </c>
      <c r="B1543" t="s">
        <v>1440</v>
      </c>
      <c r="C1543" t="s">
        <v>1440</v>
      </c>
      <c r="D1543" t="s">
        <v>1440</v>
      </c>
      <c r="E1543" t="s">
        <v>1440</v>
      </c>
      <c r="F1543" t="s">
        <v>1440</v>
      </c>
      <c r="G1543" t="s">
        <v>1440</v>
      </c>
      <c r="H1543" t="s">
        <v>1440</v>
      </c>
      <c r="I1543" t="s">
        <v>1440</v>
      </c>
      <c r="J1543" t="s">
        <v>1440</v>
      </c>
      <c r="K1543" t="s">
        <v>3150</v>
      </c>
      <c r="L1543" t="s">
        <v>1440</v>
      </c>
      <c r="M1543" s="93" t="s">
        <v>1440</v>
      </c>
      <c r="N1543" t="s">
        <v>1440</v>
      </c>
      <c r="O1543" s="94" t="s">
        <v>1440</v>
      </c>
      <c r="P1543" s="88" t="s">
        <v>1440</v>
      </c>
      <c r="Q1543" t="s">
        <v>1440</v>
      </c>
    </row>
    <row r="1544" spans="1:17" x14ac:dyDescent="0.25">
      <c r="A1544" t="s">
        <v>1440</v>
      </c>
      <c r="B1544" t="s">
        <v>1440</v>
      </c>
      <c r="C1544" t="s">
        <v>1440</v>
      </c>
      <c r="D1544" t="s">
        <v>1440</v>
      </c>
      <c r="E1544" t="s">
        <v>1440</v>
      </c>
      <c r="F1544" t="s">
        <v>1440</v>
      </c>
      <c r="G1544" t="s">
        <v>1440</v>
      </c>
      <c r="H1544" t="s">
        <v>1440</v>
      </c>
      <c r="I1544" t="s">
        <v>1440</v>
      </c>
      <c r="J1544" t="s">
        <v>1440</v>
      </c>
      <c r="K1544" t="s">
        <v>3150</v>
      </c>
      <c r="L1544" t="s">
        <v>1440</v>
      </c>
      <c r="M1544" s="93" t="s">
        <v>1440</v>
      </c>
      <c r="N1544" t="s">
        <v>1440</v>
      </c>
      <c r="O1544" s="94" t="s">
        <v>1440</v>
      </c>
      <c r="P1544" s="88" t="s">
        <v>1440</v>
      </c>
      <c r="Q1544" t="s">
        <v>1440</v>
      </c>
    </row>
    <row r="1545" spans="1:17" x14ac:dyDescent="0.25">
      <c r="A1545" t="s">
        <v>1440</v>
      </c>
      <c r="B1545" t="s">
        <v>1440</v>
      </c>
      <c r="C1545" t="s">
        <v>1440</v>
      </c>
      <c r="D1545" t="s">
        <v>1440</v>
      </c>
      <c r="E1545" t="s">
        <v>1440</v>
      </c>
      <c r="F1545" t="s">
        <v>1440</v>
      </c>
      <c r="G1545" t="s">
        <v>1440</v>
      </c>
      <c r="H1545" t="s">
        <v>1440</v>
      </c>
      <c r="I1545" t="s">
        <v>1440</v>
      </c>
      <c r="J1545" t="s">
        <v>1440</v>
      </c>
      <c r="K1545" t="s">
        <v>3150</v>
      </c>
      <c r="L1545" t="s">
        <v>1440</v>
      </c>
      <c r="M1545" s="93" t="s">
        <v>1440</v>
      </c>
      <c r="N1545" t="s">
        <v>1440</v>
      </c>
      <c r="O1545" s="94" t="s">
        <v>1440</v>
      </c>
      <c r="P1545" s="88" t="s">
        <v>1440</v>
      </c>
      <c r="Q1545" t="s">
        <v>1440</v>
      </c>
    </row>
    <row r="1546" spans="1:17" x14ac:dyDescent="0.25">
      <c r="A1546" t="s">
        <v>1440</v>
      </c>
      <c r="B1546" t="s">
        <v>1440</v>
      </c>
      <c r="C1546" t="s">
        <v>1440</v>
      </c>
      <c r="D1546" t="s">
        <v>1440</v>
      </c>
      <c r="E1546" t="s">
        <v>1440</v>
      </c>
      <c r="F1546" t="s">
        <v>1440</v>
      </c>
      <c r="G1546" t="s">
        <v>1440</v>
      </c>
      <c r="H1546" t="s">
        <v>1440</v>
      </c>
      <c r="I1546" t="s">
        <v>1440</v>
      </c>
      <c r="J1546" t="s">
        <v>1440</v>
      </c>
      <c r="K1546" t="s">
        <v>3150</v>
      </c>
      <c r="L1546" t="s">
        <v>1440</v>
      </c>
      <c r="M1546" s="93" t="s">
        <v>1440</v>
      </c>
      <c r="N1546" t="s">
        <v>1440</v>
      </c>
      <c r="O1546" s="94" t="s">
        <v>1440</v>
      </c>
      <c r="P1546" s="88" t="s">
        <v>1440</v>
      </c>
      <c r="Q1546" t="s">
        <v>1440</v>
      </c>
    </row>
    <row r="1547" spans="1:17" x14ac:dyDescent="0.25">
      <c r="A1547" t="s">
        <v>1440</v>
      </c>
      <c r="B1547" t="s">
        <v>1440</v>
      </c>
      <c r="C1547" t="s">
        <v>1440</v>
      </c>
      <c r="D1547" t="s">
        <v>1440</v>
      </c>
      <c r="E1547" t="s">
        <v>1440</v>
      </c>
      <c r="F1547" t="s">
        <v>1440</v>
      </c>
      <c r="G1547" t="s">
        <v>1440</v>
      </c>
      <c r="H1547" t="s">
        <v>1440</v>
      </c>
      <c r="I1547" t="s">
        <v>1440</v>
      </c>
      <c r="J1547" t="s">
        <v>1440</v>
      </c>
      <c r="K1547" t="s">
        <v>3150</v>
      </c>
      <c r="L1547" t="s">
        <v>1440</v>
      </c>
      <c r="M1547" s="93" t="s">
        <v>1440</v>
      </c>
      <c r="N1547" t="s">
        <v>1440</v>
      </c>
      <c r="O1547" s="94" t="s">
        <v>1440</v>
      </c>
      <c r="P1547" s="88" t="s">
        <v>1440</v>
      </c>
      <c r="Q1547" t="s">
        <v>1440</v>
      </c>
    </row>
    <row r="1548" spans="1:17" x14ac:dyDescent="0.25">
      <c r="A1548" t="s">
        <v>1440</v>
      </c>
      <c r="B1548" t="s">
        <v>1440</v>
      </c>
      <c r="C1548" t="s">
        <v>1440</v>
      </c>
      <c r="D1548" t="s">
        <v>1440</v>
      </c>
      <c r="E1548" t="s">
        <v>1440</v>
      </c>
      <c r="F1548" t="s">
        <v>1440</v>
      </c>
      <c r="G1548" t="s">
        <v>1440</v>
      </c>
      <c r="H1548" t="s">
        <v>1440</v>
      </c>
      <c r="I1548" t="s">
        <v>1440</v>
      </c>
      <c r="J1548" t="s">
        <v>1440</v>
      </c>
      <c r="K1548" t="s">
        <v>3150</v>
      </c>
      <c r="L1548" t="s">
        <v>1440</v>
      </c>
      <c r="M1548" s="93" t="s">
        <v>1440</v>
      </c>
      <c r="N1548" t="s">
        <v>1440</v>
      </c>
      <c r="O1548" s="94" t="s">
        <v>1440</v>
      </c>
      <c r="P1548" s="88" t="s">
        <v>1440</v>
      </c>
      <c r="Q1548" t="s">
        <v>1440</v>
      </c>
    </row>
    <row r="1549" spans="1:17" x14ac:dyDescent="0.25">
      <c r="A1549" t="s">
        <v>1440</v>
      </c>
      <c r="B1549" t="s">
        <v>1440</v>
      </c>
      <c r="C1549" t="s">
        <v>1440</v>
      </c>
      <c r="D1549" t="s">
        <v>1440</v>
      </c>
      <c r="E1549" t="s">
        <v>1440</v>
      </c>
      <c r="F1549" t="s">
        <v>1440</v>
      </c>
      <c r="G1549" t="s">
        <v>1440</v>
      </c>
      <c r="H1549" t="s">
        <v>1440</v>
      </c>
      <c r="I1549" t="s">
        <v>1440</v>
      </c>
      <c r="J1549" t="s">
        <v>1440</v>
      </c>
      <c r="K1549" t="s">
        <v>3150</v>
      </c>
      <c r="L1549" t="s">
        <v>1440</v>
      </c>
      <c r="M1549" s="93" t="s">
        <v>1440</v>
      </c>
      <c r="N1549" t="s">
        <v>1440</v>
      </c>
      <c r="O1549" s="94" t="s">
        <v>1440</v>
      </c>
      <c r="P1549" s="88" t="s">
        <v>1440</v>
      </c>
      <c r="Q1549" t="s">
        <v>1440</v>
      </c>
    </row>
    <row r="1550" spans="1:17" x14ac:dyDescent="0.25">
      <c r="A1550" t="s">
        <v>1440</v>
      </c>
      <c r="B1550" t="s">
        <v>1440</v>
      </c>
      <c r="C1550" t="s">
        <v>1440</v>
      </c>
      <c r="D1550" t="s">
        <v>1440</v>
      </c>
      <c r="E1550" t="s">
        <v>1440</v>
      </c>
      <c r="F1550" t="s">
        <v>1440</v>
      </c>
      <c r="G1550" t="s">
        <v>1440</v>
      </c>
      <c r="H1550" t="s">
        <v>1440</v>
      </c>
      <c r="I1550" t="s">
        <v>1440</v>
      </c>
      <c r="J1550" t="s">
        <v>1440</v>
      </c>
      <c r="K1550" t="s">
        <v>3150</v>
      </c>
      <c r="L1550" t="s">
        <v>1440</v>
      </c>
      <c r="M1550" s="93" t="s">
        <v>1440</v>
      </c>
      <c r="N1550" t="s">
        <v>1440</v>
      </c>
      <c r="O1550" s="94" t="s">
        <v>1440</v>
      </c>
      <c r="P1550" s="88" t="s">
        <v>1440</v>
      </c>
      <c r="Q1550" t="s">
        <v>1440</v>
      </c>
    </row>
    <row r="1551" spans="1:17" x14ac:dyDescent="0.25">
      <c r="A1551" t="s">
        <v>1440</v>
      </c>
      <c r="B1551" t="s">
        <v>1440</v>
      </c>
      <c r="C1551" t="s">
        <v>1440</v>
      </c>
      <c r="D1551" t="s">
        <v>1440</v>
      </c>
      <c r="E1551" t="s">
        <v>1440</v>
      </c>
      <c r="F1551" t="s">
        <v>1440</v>
      </c>
      <c r="G1551" t="s">
        <v>1440</v>
      </c>
      <c r="H1551" t="s">
        <v>1440</v>
      </c>
      <c r="I1551" t="s">
        <v>1440</v>
      </c>
      <c r="J1551" t="s">
        <v>1440</v>
      </c>
      <c r="K1551" t="s">
        <v>3150</v>
      </c>
      <c r="L1551" t="s">
        <v>1440</v>
      </c>
      <c r="M1551" s="93" t="s">
        <v>1440</v>
      </c>
      <c r="N1551" t="s">
        <v>1440</v>
      </c>
      <c r="O1551" s="94" t="s">
        <v>1440</v>
      </c>
      <c r="P1551" s="88" t="s">
        <v>1440</v>
      </c>
      <c r="Q1551" t="s">
        <v>1440</v>
      </c>
    </row>
    <row r="1552" spans="1:17" x14ac:dyDescent="0.25">
      <c r="A1552" t="s">
        <v>1440</v>
      </c>
      <c r="B1552" t="s">
        <v>1440</v>
      </c>
      <c r="C1552" t="s">
        <v>1440</v>
      </c>
      <c r="D1552" t="s">
        <v>1440</v>
      </c>
      <c r="E1552" t="s">
        <v>1440</v>
      </c>
      <c r="F1552" t="s">
        <v>1440</v>
      </c>
      <c r="G1552" t="s">
        <v>1440</v>
      </c>
      <c r="H1552" t="s">
        <v>1440</v>
      </c>
      <c r="I1552" t="s">
        <v>1440</v>
      </c>
      <c r="J1552" t="s">
        <v>1440</v>
      </c>
      <c r="K1552" t="s">
        <v>3150</v>
      </c>
      <c r="L1552" t="s">
        <v>1440</v>
      </c>
      <c r="M1552" s="93" t="s">
        <v>1440</v>
      </c>
      <c r="N1552" t="s">
        <v>1440</v>
      </c>
      <c r="O1552" s="94" t="s">
        <v>1440</v>
      </c>
      <c r="P1552" s="88" t="s">
        <v>1440</v>
      </c>
      <c r="Q1552" t="s">
        <v>1440</v>
      </c>
    </row>
    <row r="1553" spans="1:17" x14ac:dyDescent="0.25">
      <c r="A1553" t="s">
        <v>1440</v>
      </c>
      <c r="B1553" t="s">
        <v>1440</v>
      </c>
      <c r="C1553" t="s">
        <v>1440</v>
      </c>
      <c r="D1553" t="s">
        <v>1440</v>
      </c>
      <c r="E1553" t="s">
        <v>1440</v>
      </c>
      <c r="F1553" t="s">
        <v>1440</v>
      </c>
      <c r="G1553" t="s">
        <v>1440</v>
      </c>
      <c r="H1553" t="s">
        <v>1440</v>
      </c>
      <c r="I1553" t="s">
        <v>1440</v>
      </c>
      <c r="J1553" t="s">
        <v>1440</v>
      </c>
      <c r="K1553" t="s">
        <v>3150</v>
      </c>
      <c r="L1553" t="s">
        <v>1440</v>
      </c>
      <c r="M1553" s="93" t="s">
        <v>1440</v>
      </c>
      <c r="N1553" t="s">
        <v>1440</v>
      </c>
      <c r="O1553" s="94" t="s">
        <v>1440</v>
      </c>
      <c r="P1553" s="88" t="s">
        <v>1440</v>
      </c>
      <c r="Q1553" t="s">
        <v>1440</v>
      </c>
    </row>
    <row r="1554" spans="1:17" x14ac:dyDescent="0.25">
      <c r="A1554" t="s">
        <v>1440</v>
      </c>
      <c r="B1554" t="s">
        <v>1440</v>
      </c>
      <c r="C1554" t="s">
        <v>1440</v>
      </c>
      <c r="D1554" t="s">
        <v>1440</v>
      </c>
      <c r="E1554" t="s">
        <v>1440</v>
      </c>
      <c r="F1554" t="s">
        <v>1440</v>
      </c>
      <c r="G1554" t="s">
        <v>1440</v>
      </c>
      <c r="H1554" t="s">
        <v>1440</v>
      </c>
      <c r="I1554" t="s">
        <v>1440</v>
      </c>
      <c r="J1554" t="s">
        <v>1440</v>
      </c>
      <c r="K1554" t="s">
        <v>3150</v>
      </c>
      <c r="L1554" t="s">
        <v>1440</v>
      </c>
      <c r="M1554" s="93" t="s">
        <v>1440</v>
      </c>
      <c r="N1554" t="s">
        <v>1440</v>
      </c>
      <c r="O1554" s="94" t="s">
        <v>1440</v>
      </c>
      <c r="P1554" s="88" t="s">
        <v>1440</v>
      </c>
      <c r="Q1554" t="s">
        <v>1440</v>
      </c>
    </row>
    <row r="1555" spans="1:17" x14ac:dyDescent="0.25">
      <c r="A1555" t="s">
        <v>1440</v>
      </c>
      <c r="B1555" t="s">
        <v>1440</v>
      </c>
      <c r="C1555" t="s">
        <v>1440</v>
      </c>
      <c r="D1555" t="s">
        <v>1440</v>
      </c>
      <c r="E1555" t="s">
        <v>1440</v>
      </c>
      <c r="F1555" t="s">
        <v>1440</v>
      </c>
      <c r="G1555" t="s">
        <v>1440</v>
      </c>
      <c r="H1555" t="s">
        <v>1440</v>
      </c>
      <c r="I1555" t="s">
        <v>1440</v>
      </c>
      <c r="J1555" t="s">
        <v>1440</v>
      </c>
      <c r="K1555" t="s">
        <v>3150</v>
      </c>
      <c r="L1555" t="s">
        <v>1440</v>
      </c>
      <c r="M1555" s="93" t="s">
        <v>1440</v>
      </c>
      <c r="N1555" t="s">
        <v>1440</v>
      </c>
      <c r="O1555" s="94" t="s">
        <v>1440</v>
      </c>
      <c r="P1555" s="88" t="s">
        <v>1440</v>
      </c>
      <c r="Q1555" t="s">
        <v>1440</v>
      </c>
    </row>
    <row r="1556" spans="1:17" x14ac:dyDescent="0.25">
      <c r="A1556" t="s">
        <v>1440</v>
      </c>
      <c r="B1556" t="s">
        <v>1440</v>
      </c>
      <c r="C1556" t="s">
        <v>1440</v>
      </c>
      <c r="D1556" t="s">
        <v>1440</v>
      </c>
      <c r="E1556" t="s">
        <v>1440</v>
      </c>
      <c r="F1556" t="s">
        <v>1440</v>
      </c>
      <c r="G1556" t="s">
        <v>1440</v>
      </c>
      <c r="H1556" t="s">
        <v>1440</v>
      </c>
      <c r="I1556" t="s">
        <v>1440</v>
      </c>
      <c r="J1556" t="s">
        <v>1440</v>
      </c>
      <c r="K1556" t="s">
        <v>3150</v>
      </c>
      <c r="L1556" t="s">
        <v>1440</v>
      </c>
      <c r="M1556" s="93" t="s">
        <v>1440</v>
      </c>
      <c r="N1556" t="s">
        <v>1440</v>
      </c>
      <c r="O1556" s="94" t="s">
        <v>1440</v>
      </c>
      <c r="P1556" s="88" t="s">
        <v>1440</v>
      </c>
      <c r="Q1556" t="s">
        <v>1440</v>
      </c>
    </row>
    <row r="1557" spans="1:17" x14ac:dyDescent="0.25">
      <c r="A1557" t="s">
        <v>1440</v>
      </c>
      <c r="B1557" t="s">
        <v>1440</v>
      </c>
      <c r="C1557" t="s">
        <v>1440</v>
      </c>
      <c r="D1557" t="s">
        <v>1440</v>
      </c>
      <c r="E1557" t="s">
        <v>1440</v>
      </c>
      <c r="F1557" t="s">
        <v>1440</v>
      </c>
      <c r="G1557" t="s">
        <v>1440</v>
      </c>
      <c r="H1557" t="s">
        <v>1440</v>
      </c>
      <c r="I1557" t="s">
        <v>1440</v>
      </c>
      <c r="J1557" t="s">
        <v>1440</v>
      </c>
      <c r="K1557" t="s">
        <v>3150</v>
      </c>
      <c r="L1557" t="s">
        <v>1440</v>
      </c>
      <c r="M1557" s="93" t="s">
        <v>1440</v>
      </c>
      <c r="N1557" t="s">
        <v>1440</v>
      </c>
      <c r="O1557" s="94" t="s">
        <v>1440</v>
      </c>
      <c r="P1557" s="88" t="s">
        <v>1440</v>
      </c>
      <c r="Q1557" t="s">
        <v>1440</v>
      </c>
    </row>
    <row r="1558" spans="1:17" x14ac:dyDescent="0.25">
      <c r="A1558" t="s">
        <v>1440</v>
      </c>
      <c r="B1558" t="s">
        <v>1440</v>
      </c>
      <c r="C1558" t="s">
        <v>1440</v>
      </c>
      <c r="D1558" t="s">
        <v>1440</v>
      </c>
      <c r="E1558" t="s">
        <v>1440</v>
      </c>
      <c r="F1558" t="s">
        <v>1440</v>
      </c>
      <c r="G1558" t="s">
        <v>1440</v>
      </c>
      <c r="H1558" t="s">
        <v>1440</v>
      </c>
      <c r="I1558" t="s">
        <v>1440</v>
      </c>
      <c r="J1558" t="s">
        <v>1440</v>
      </c>
      <c r="K1558" t="s">
        <v>3150</v>
      </c>
      <c r="L1558" t="s">
        <v>1440</v>
      </c>
      <c r="M1558" s="93" t="s">
        <v>1440</v>
      </c>
      <c r="N1558" t="s">
        <v>1440</v>
      </c>
      <c r="O1558" s="94" t="s">
        <v>1440</v>
      </c>
      <c r="P1558" s="88" t="s">
        <v>1440</v>
      </c>
      <c r="Q1558" t="s">
        <v>1440</v>
      </c>
    </row>
    <row r="1559" spans="1:17" x14ac:dyDescent="0.25">
      <c r="A1559" t="s">
        <v>1440</v>
      </c>
      <c r="B1559" t="s">
        <v>1440</v>
      </c>
      <c r="C1559" t="s">
        <v>1440</v>
      </c>
      <c r="D1559" t="s">
        <v>1440</v>
      </c>
      <c r="E1559" t="s">
        <v>1440</v>
      </c>
      <c r="F1559" t="s">
        <v>1440</v>
      </c>
      <c r="G1559" t="s">
        <v>1440</v>
      </c>
      <c r="H1559" t="s">
        <v>1440</v>
      </c>
      <c r="I1559" t="s">
        <v>1440</v>
      </c>
      <c r="J1559" t="s">
        <v>1440</v>
      </c>
      <c r="K1559" t="s">
        <v>3150</v>
      </c>
      <c r="L1559" t="s">
        <v>1440</v>
      </c>
      <c r="M1559" s="93" t="s">
        <v>1440</v>
      </c>
      <c r="N1559" t="s">
        <v>1440</v>
      </c>
      <c r="O1559" s="94" t="s">
        <v>1440</v>
      </c>
      <c r="P1559" s="88" t="s">
        <v>1440</v>
      </c>
      <c r="Q1559" t="s">
        <v>1440</v>
      </c>
    </row>
    <row r="1560" spans="1:17" x14ac:dyDescent="0.25">
      <c r="A1560" t="s">
        <v>1440</v>
      </c>
      <c r="B1560" t="s">
        <v>1440</v>
      </c>
      <c r="C1560" t="s">
        <v>1440</v>
      </c>
      <c r="D1560" t="s">
        <v>1440</v>
      </c>
      <c r="E1560" t="s">
        <v>1440</v>
      </c>
      <c r="F1560" t="s">
        <v>1440</v>
      </c>
      <c r="G1560" t="s">
        <v>1440</v>
      </c>
      <c r="H1560" t="s">
        <v>1440</v>
      </c>
      <c r="I1560" t="s">
        <v>1440</v>
      </c>
      <c r="J1560" t="s">
        <v>1440</v>
      </c>
      <c r="K1560" t="s">
        <v>3150</v>
      </c>
      <c r="L1560" t="s">
        <v>1440</v>
      </c>
      <c r="M1560" s="93" t="s">
        <v>1440</v>
      </c>
      <c r="N1560" t="s">
        <v>1440</v>
      </c>
      <c r="O1560" s="94" t="s">
        <v>1440</v>
      </c>
      <c r="P1560" s="88" t="s">
        <v>1440</v>
      </c>
      <c r="Q1560" t="s">
        <v>1440</v>
      </c>
    </row>
    <row r="1561" spans="1:17" x14ac:dyDescent="0.25">
      <c r="A1561" t="s">
        <v>1440</v>
      </c>
      <c r="B1561" t="s">
        <v>1440</v>
      </c>
      <c r="C1561" t="s">
        <v>1440</v>
      </c>
      <c r="D1561" t="s">
        <v>1440</v>
      </c>
      <c r="E1561" t="s">
        <v>1440</v>
      </c>
      <c r="F1561" t="s">
        <v>1440</v>
      </c>
      <c r="G1561" t="s">
        <v>1440</v>
      </c>
      <c r="H1561" t="s">
        <v>1440</v>
      </c>
      <c r="I1561" t="s">
        <v>1440</v>
      </c>
      <c r="J1561" t="s">
        <v>1440</v>
      </c>
      <c r="K1561" t="s">
        <v>3150</v>
      </c>
      <c r="L1561" t="s">
        <v>1440</v>
      </c>
      <c r="M1561" s="93" t="s">
        <v>1440</v>
      </c>
      <c r="N1561" t="s">
        <v>1440</v>
      </c>
      <c r="O1561" s="94" t="s">
        <v>1440</v>
      </c>
      <c r="P1561" s="88" t="s">
        <v>1440</v>
      </c>
      <c r="Q1561" t="s">
        <v>1440</v>
      </c>
    </row>
    <row r="1562" spans="1:17" x14ac:dyDescent="0.25">
      <c r="A1562" t="s">
        <v>1440</v>
      </c>
      <c r="B1562" t="s">
        <v>1440</v>
      </c>
      <c r="C1562" t="s">
        <v>1440</v>
      </c>
      <c r="D1562" t="s">
        <v>1440</v>
      </c>
      <c r="E1562" t="s">
        <v>1440</v>
      </c>
      <c r="F1562" t="s">
        <v>1440</v>
      </c>
      <c r="G1562" t="s">
        <v>1440</v>
      </c>
      <c r="H1562" t="s">
        <v>1440</v>
      </c>
      <c r="I1562" t="s">
        <v>1440</v>
      </c>
      <c r="J1562" t="s">
        <v>1440</v>
      </c>
      <c r="K1562" t="s">
        <v>3150</v>
      </c>
      <c r="L1562" t="s">
        <v>1440</v>
      </c>
      <c r="M1562" s="93" t="s">
        <v>1440</v>
      </c>
      <c r="N1562" t="s">
        <v>1440</v>
      </c>
      <c r="O1562" s="94" t="s">
        <v>1440</v>
      </c>
      <c r="P1562" s="88" t="s">
        <v>1440</v>
      </c>
      <c r="Q1562" t="s">
        <v>1440</v>
      </c>
    </row>
    <row r="1563" spans="1:17" x14ac:dyDescent="0.25">
      <c r="A1563" t="s">
        <v>1440</v>
      </c>
      <c r="B1563" t="s">
        <v>1440</v>
      </c>
      <c r="C1563" t="s">
        <v>1440</v>
      </c>
      <c r="D1563" t="s">
        <v>1440</v>
      </c>
      <c r="E1563" t="s">
        <v>1440</v>
      </c>
      <c r="F1563" t="s">
        <v>1440</v>
      </c>
      <c r="G1563" t="s">
        <v>1440</v>
      </c>
      <c r="H1563" t="s">
        <v>1440</v>
      </c>
      <c r="I1563" t="s">
        <v>1440</v>
      </c>
      <c r="J1563" t="s">
        <v>1440</v>
      </c>
      <c r="K1563" t="s">
        <v>3150</v>
      </c>
      <c r="L1563" t="s">
        <v>1440</v>
      </c>
      <c r="M1563" s="93" t="s">
        <v>1440</v>
      </c>
      <c r="N1563" t="s">
        <v>1440</v>
      </c>
      <c r="O1563" s="94" t="s">
        <v>1440</v>
      </c>
      <c r="P1563" s="88" t="s">
        <v>1440</v>
      </c>
      <c r="Q1563" t="s">
        <v>1440</v>
      </c>
    </row>
    <row r="1564" spans="1:17" x14ac:dyDescent="0.25">
      <c r="A1564" t="s">
        <v>1440</v>
      </c>
      <c r="B1564" t="s">
        <v>1440</v>
      </c>
      <c r="C1564" t="s">
        <v>1440</v>
      </c>
      <c r="D1564" t="s">
        <v>1440</v>
      </c>
      <c r="E1564" t="s">
        <v>1440</v>
      </c>
      <c r="F1564" t="s">
        <v>1440</v>
      </c>
      <c r="G1564" t="s">
        <v>1440</v>
      </c>
      <c r="H1564" t="s">
        <v>1440</v>
      </c>
      <c r="I1564" t="s">
        <v>1440</v>
      </c>
      <c r="J1564" t="s">
        <v>1440</v>
      </c>
      <c r="K1564" t="s">
        <v>3150</v>
      </c>
      <c r="L1564" t="s">
        <v>1440</v>
      </c>
      <c r="M1564" s="93" t="s">
        <v>1440</v>
      </c>
      <c r="N1564" t="s">
        <v>1440</v>
      </c>
      <c r="O1564" s="94" t="s">
        <v>1440</v>
      </c>
      <c r="P1564" s="88" t="s">
        <v>1440</v>
      </c>
      <c r="Q1564" t="s">
        <v>1440</v>
      </c>
    </row>
    <row r="1565" spans="1:17" x14ac:dyDescent="0.25">
      <c r="A1565" t="s">
        <v>1440</v>
      </c>
      <c r="B1565" t="s">
        <v>1440</v>
      </c>
      <c r="C1565" t="s">
        <v>1440</v>
      </c>
      <c r="D1565" t="s">
        <v>1440</v>
      </c>
      <c r="E1565" t="s">
        <v>1440</v>
      </c>
      <c r="F1565" t="s">
        <v>1440</v>
      </c>
      <c r="G1565" t="s">
        <v>1440</v>
      </c>
      <c r="H1565" t="s">
        <v>1440</v>
      </c>
      <c r="I1565" t="s">
        <v>1440</v>
      </c>
      <c r="J1565" t="s">
        <v>1440</v>
      </c>
      <c r="K1565" t="s">
        <v>3150</v>
      </c>
      <c r="L1565" t="s">
        <v>1440</v>
      </c>
      <c r="M1565" s="93" t="s">
        <v>1440</v>
      </c>
      <c r="N1565" t="s">
        <v>1440</v>
      </c>
      <c r="O1565" s="94" t="s">
        <v>1440</v>
      </c>
      <c r="P1565" s="88" t="s">
        <v>1440</v>
      </c>
      <c r="Q1565" t="s">
        <v>1440</v>
      </c>
    </row>
    <row r="1566" spans="1:17" x14ac:dyDescent="0.25">
      <c r="A1566" t="s">
        <v>1440</v>
      </c>
      <c r="B1566" t="s">
        <v>1440</v>
      </c>
      <c r="C1566" t="s">
        <v>1440</v>
      </c>
      <c r="D1566" t="s">
        <v>1440</v>
      </c>
      <c r="E1566" t="s">
        <v>1440</v>
      </c>
      <c r="F1566" t="s">
        <v>1440</v>
      </c>
      <c r="G1566" t="s">
        <v>1440</v>
      </c>
      <c r="H1566" t="s">
        <v>1440</v>
      </c>
      <c r="I1566" t="s">
        <v>1440</v>
      </c>
      <c r="J1566" t="s">
        <v>1440</v>
      </c>
      <c r="K1566" t="s">
        <v>3150</v>
      </c>
      <c r="L1566" t="s">
        <v>1440</v>
      </c>
      <c r="M1566" s="93" t="s">
        <v>1440</v>
      </c>
      <c r="N1566" t="s">
        <v>1440</v>
      </c>
      <c r="O1566" s="94" t="s">
        <v>1440</v>
      </c>
      <c r="P1566" s="88" t="s">
        <v>1440</v>
      </c>
      <c r="Q1566" t="s">
        <v>1440</v>
      </c>
    </row>
    <row r="1567" spans="1:17" x14ac:dyDescent="0.25">
      <c r="A1567" t="s">
        <v>1440</v>
      </c>
      <c r="B1567" t="s">
        <v>1440</v>
      </c>
      <c r="C1567" t="s">
        <v>1440</v>
      </c>
      <c r="D1567" t="s">
        <v>1440</v>
      </c>
      <c r="E1567" t="s">
        <v>1440</v>
      </c>
      <c r="F1567" t="s">
        <v>1440</v>
      </c>
      <c r="G1567" t="s">
        <v>1440</v>
      </c>
      <c r="H1567" t="s">
        <v>1440</v>
      </c>
      <c r="I1567" t="s">
        <v>1440</v>
      </c>
      <c r="J1567" t="s">
        <v>1440</v>
      </c>
      <c r="K1567" t="s">
        <v>3150</v>
      </c>
      <c r="L1567" t="s">
        <v>1440</v>
      </c>
      <c r="M1567" s="93" t="s">
        <v>1440</v>
      </c>
      <c r="N1567" t="s">
        <v>1440</v>
      </c>
      <c r="O1567" s="94" t="s">
        <v>1440</v>
      </c>
      <c r="P1567" s="88" t="s">
        <v>1440</v>
      </c>
      <c r="Q1567" t="s">
        <v>1440</v>
      </c>
    </row>
    <row r="1568" spans="1:17" x14ac:dyDescent="0.25">
      <c r="A1568" t="s">
        <v>1440</v>
      </c>
      <c r="B1568" t="s">
        <v>1440</v>
      </c>
      <c r="C1568" t="s">
        <v>1440</v>
      </c>
      <c r="D1568" t="s">
        <v>1440</v>
      </c>
      <c r="E1568" t="s">
        <v>1440</v>
      </c>
      <c r="F1568" t="s">
        <v>1440</v>
      </c>
      <c r="G1568" t="s">
        <v>1440</v>
      </c>
      <c r="H1568" t="s">
        <v>1440</v>
      </c>
      <c r="I1568" t="s">
        <v>1440</v>
      </c>
      <c r="J1568" t="s">
        <v>1440</v>
      </c>
      <c r="K1568" t="s">
        <v>3150</v>
      </c>
      <c r="L1568" t="s">
        <v>1440</v>
      </c>
      <c r="M1568" s="93" t="s">
        <v>1440</v>
      </c>
      <c r="N1568" t="s">
        <v>1440</v>
      </c>
      <c r="O1568" s="94" t="s">
        <v>1440</v>
      </c>
      <c r="P1568" s="88" t="s">
        <v>1440</v>
      </c>
      <c r="Q1568" t="s">
        <v>1440</v>
      </c>
    </row>
    <row r="1569" spans="1:17" x14ac:dyDescent="0.25">
      <c r="A1569" t="s">
        <v>1440</v>
      </c>
      <c r="B1569" t="s">
        <v>1440</v>
      </c>
      <c r="C1569" t="s">
        <v>1440</v>
      </c>
      <c r="D1569" t="s">
        <v>1440</v>
      </c>
      <c r="E1569" t="s">
        <v>1440</v>
      </c>
      <c r="F1569" t="s">
        <v>1440</v>
      </c>
      <c r="G1569" t="s">
        <v>1440</v>
      </c>
      <c r="H1569" t="s">
        <v>1440</v>
      </c>
      <c r="I1569" t="s">
        <v>1440</v>
      </c>
      <c r="J1569" t="s">
        <v>1440</v>
      </c>
      <c r="K1569" t="s">
        <v>3150</v>
      </c>
      <c r="L1569" t="s">
        <v>1440</v>
      </c>
      <c r="M1569" s="93" t="s">
        <v>1440</v>
      </c>
      <c r="N1569" t="s">
        <v>1440</v>
      </c>
      <c r="O1569" s="94" t="s">
        <v>1440</v>
      </c>
      <c r="P1569" s="88" t="s">
        <v>1440</v>
      </c>
      <c r="Q1569" t="s">
        <v>1440</v>
      </c>
    </row>
    <row r="1570" spans="1:17" x14ac:dyDescent="0.25">
      <c r="A1570" t="s">
        <v>1440</v>
      </c>
      <c r="B1570" t="s">
        <v>1440</v>
      </c>
      <c r="C1570" t="s">
        <v>1440</v>
      </c>
      <c r="D1570" t="s">
        <v>1440</v>
      </c>
      <c r="E1570" t="s">
        <v>1440</v>
      </c>
      <c r="F1570" t="s">
        <v>1440</v>
      </c>
      <c r="G1570" t="s">
        <v>1440</v>
      </c>
      <c r="H1570" t="s">
        <v>1440</v>
      </c>
      <c r="I1570" t="s">
        <v>1440</v>
      </c>
      <c r="J1570" t="s">
        <v>1440</v>
      </c>
      <c r="K1570" t="s">
        <v>3150</v>
      </c>
      <c r="L1570" t="s">
        <v>1440</v>
      </c>
      <c r="M1570" s="93" t="s">
        <v>1440</v>
      </c>
      <c r="N1570" t="s">
        <v>1440</v>
      </c>
      <c r="O1570" s="94" t="s">
        <v>1440</v>
      </c>
      <c r="P1570" s="88" t="s">
        <v>1440</v>
      </c>
      <c r="Q1570" t="s">
        <v>1440</v>
      </c>
    </row>
    <row r="1571" spans="1:17" x14ac:dyDescent="0.25">
      <c r="A1571" t="s">
        <v>1440</v>
      </c>
      <c r="B1571" t="s">
        <v>1440</v>
      </c>
      <c r="C1571" t="s">
        <v>1440</v>
      </c>
      <c r="D1571" t="s">
        <v>1440</v>
      </c>
      <c r="E1571" t="s">
        <v>1440</v>
      </c>
      <c r="F1571" t="s">
        <v>1440</v>
      </c>
      <c r="G1571" t="s">
        <v>1440</v>
      </c>
      <c r="H1571" t="s">
        <v>1440</v>
      </c>
      <c r="I1571" t="s">
        <v>1440</v>
      </c>
      <c r="J1571" t="s">
        <v>1440</v>
      </c>
      <c r="K1571" t="s">
        <v>3150</v>
      </c>
      <c r="L1571" t="s">
        <v>1440</v>
      </c>
      <c r="M1571" s="93" t="s">
        <v>1440</v>
      </c>
      <c r="N1571" t="s">
        <v>1440</v>
      </c>
      <c r="O1571" s="94" t="s">
        <v>1440</v>
      </c>
      <c r="P1571" s="88" t="s">
        <v>1440</v>
      </c>
      <c r="Q1571" t="s">
        <v>1440</v>
      </c>
    </row>
    <row r="1572" spans="1:17" x14ac:dyDescent="0.25">
      <c r="A1572" t="s">
        <v>1440</v>
      </c>
      <c r="B1572" t="s">
        <v>1440</v>
      </c>
      <c r="C1572" t="s">
        <v>1440</v>
      </c>
      <c r="D1572" t="s">
        <v>1440</v>
      </c>
      <c r="E1572" t="s">
        <v>1440</v>
      </c>
      <c r="F1572" t="s">
        <v>1440</v>
      </c>
      <c r="G1572" t="s">
        <v>1440</v>
      </c>
      <c r="H1572" t="s">
        <v>1440</v>
      </c>
      <c r="I1572" t="s">
        <v>1440</v>
      </c>
      <c r="J1572" t="s">
        <v>1440</v>
      </c>
      <c r="K1572" t="s">
        <v>3150</v>
      </c>
      <c r="L1572" t="s">
        <v>1440</v>
      </c>
      <c r="M1572" s="93" t="s">
        <v>1440</v>
      </c>
      <c r="N1572" t="s">
        <v>1440</v>
      </c>
      <c r="O1572" s="94" t="s">
        <v>1440</v>
      </c>
      <c r="P1572" s="88" t="s">
        <v>1440</v>
      </c>
      <c r="Q1572" t="s">
        <v>1440</v>
      </c>
    </row>
    <row r="1573" spans="1:17" x14ac:dyDescent="0.25">
      <c r="A1573" t="s">
        <v>1440</v>
      </c>
      <c r="B1573" t="s">
        <v>1440</v>
      </c>
      <c r="C1573" t="s">
        <v>1440</v>
      </c>
      <c r="D1573" t="s">
        <v>1440</v>
      </c>
      <c r="E1573" t="s">
        <v>1440</v>
      </c>
      <c r="F1573" t="s">
        <v>1440</v>
      </c>
      <c r="G1573" t="s">
        <v>1440</v>
      </c>
      <c r="H1573" t="s">
        <v>1440</v>
      </c>
      <c r="I1573" t="s">
        <v>1440</v>
      </c>
      <c r="J1573" t="s">
        <v>1440</v>
      </c>
      <c r="K1573" t="s">
        <v>3150</v>
      </c>
      <c r="L1573" t="s">
        <v>1440</v>
      </c>
      <c r="M1573" s="93" t="s">
        <v>1440</v>
      </c>
      <c r="N1573" t="s">
        <v>1440</v>
      </c>
      <c r="O1573" s="94" t="s">
        <v>1440</v>
      </c>
      <c r="P1573" s="88" t="s">
        <v>1440</v>
      </c>
      <c r="Q1573" t="s">
        <v>1440</v>
      </c>
    </row>
    <row r="1574" spans="1:17" x14ac:dyDescent="0.25">
      <c r="A1574" t="s">
        <v>1440</v>
      </c>
      <c r="B1574" t="s">
        <v>1440</v>
      </c>
      <c r="C1574" t="s">
        <v>1440</v>
      </c>
      <c r="D1574" t="s">
        <v>1440</v>
      </c>
      <c r="E1574" t="s">
        <v>1440</v>
      </c>
      <c r="F1574" t="s">
        <v>1440</v>
      </c>
      <c r="G1574" t="s">
        <v>1440</v>
      </c>
      <c r="H1574" t="s">
        <v>1440</v>
      </c>
      <c r="I1574" t="s">
        <v>1440</v>
      </c>
      <c r="J1574" t="s">
        <v>1440</v>
      </c>
      <c r="K1574" t="s">
        <v>3150</v>
      </c>
      <c r="L1574" t="s">
        <v>1440</v>
      </c>
      <c r="M1574" s="93" t="s">
        <v>1440</v>
      </c>
      <c r="N1574" t="s">
        <v>1440</v>
      </c>
      <c r="O1574" s="94" t="s">
        <v>1440</v>
      </c>
      <c r="P1574" s="88" t="s">
        <v>1440</v>
      </c>
      <c r="Q1574" t="s">
        <v>1440</v>
      </c>
    </row>
    <row r="1575" spans="1:17" x14ac:dyDescent="0.25">
      <c r="A1575" t="s">
        <v>1440</v>
      </c>
      <c r="B1575" t="s">
        <v>1440</v>
      </c>
      <c r="C1575" t="s">
        <v>1440</v>
      </c>
      <c r="D1575" t="s">
        <v>1440</v>
      </c>
      <c r="E1575" t="s">
        <v>1440</v>
      </c>
      <c r="F1575" t="s">
        <v>1440</v>
      </c>
      <c r="G1575" t="s">
        <v>1440</v>
      </c>
      <c r="H1575" t="s">
        <v>1440</v>
      </c>
      <c r="I1575" t="s">
        <v>1440</v>
      </c>
      <c r="J1575" t="s">
        <v>1440</v>
      </c>
      <c r="K1575" t="s">
        <v>3150</v>
      </c>
      <c r="L1575" t="s">
        <v>1440</v>
      </c>
      <c r="M1575" s="93" t="s">
        <v>1440</v>
      </c>
      <c r="N1575" t="s">
        <v>1440</v>
      </c>
      <c r="O1575" s="94" t="s">
        <v>1440</v>
      </c>
      <c r="P1575" s="88" t="s">
        <v>1440</v>
      </c>
      <c r="Q1575" t="s">
        <v>1440</v>
      </c>
    </row>
    <row r="1576" spans="1:17" x14ac:dyDescent="0.25">
      <c r="A1576" t="s">
        <v>1440</v>
      </c>
      <c r="B1576" t="s">
        <v>1440</v>
      </c>
      <c r="C1576" t="s">
        <v>1440</v>
      </c>
      <c r="D1576" t="s">
        <v>1440</v>
      </c>
      <c r="E1576" t="s">
        <v>1440</v>
      </c>
      <c r="F1576" t="s">
        <v>1440</v>
      </c>
      <c r="G1576" t="s">
        <v>1440</v>
      </c>
      <c r="H1576" t="s">
        <v>1440</v>
      </c>
      <c r="I1576" t="s">
        <v>1440</v>
      </c>
      <c r="J1576" t="s">
        <v>1440</v>
      </c>
      <c r="K1576" t="s">
        <v>3150</v>
      </c>
      <c r="L1576" t="s">
        <v>1440</v>
      </c>
      <c r="M1576" s="93" t="s">
        <v>1440</v>
      </c>
      <c r="N1576" t="s">
        <v>1440</v>
      </c>
      <c r="O1576" s="94" t="s">
        <v>1440</v>
      </c>
      <c r="P1576" s="88" t="s">
        <v>1440</v>
      </c>
      <c r="Q1576" t="s">
        <v>1440</v>
      </c>
    </row>
    <row r="1577" spans="1:17" x14ac:dyDescent="0.25">
      <c r="A1577" t="s">
        <v>1440</v>
      </c>
      <c r="B1577" t="s">
        <v>1440</v>
      </c>
      <c r="C1577" t="s">
        <v>1440</v>
      </c>
      <c r="D1577" t="s">
        <v>1440</v>
      </c>
      <c r="E1577" t="s">
        <v>1440</v>
      </c>
      <c r="F1577" t="s">
        <v>1440</v>
      </c>
      <c r="G1577" t="s">
        <v>1440</v>
      </c>
      <c r="H1577" t="s">
        <v>1440</v>
      </c>
      <c r="I1577" t="s">
        <v>1440</v>
      </c>
      <c r="J1577" t="s">
        <v>1440</v>
      </c>
      <c r="K1577" t="s">
        <v>3150</v>
      </c>
      <c r="L1577" t="s">
        <v>1440</v>
      </c>
      <c r="M1577" s="93" t="s">
        <v>1440</v>
      </c>
      <c r="N1577" t="s">
        <v>1440</v>
      </c>
      <c r="O1577" s="94" t="s">
        <v>1440</v>
      </c>
      <c r="P1577" s="88" t="s">
        <v>1440</v>
      </c>
      <c r="Q1577" t="s">
        <v>1440</v>
      </c>
    </row>
    <row r="1578" spans="1:17" x14ac:dyDescent="0.25">
      <c r="A1578" t="s">
        <v>1440</v>
      </c>
      <c r="B1578" t="s">
        <v>1440</v>
      </c>
      <c r="C1578" t="s">
        <v>1440</v>
      </c>
      <c r="D1578" t="s">
        <v>1440</v>
      </c>
      <c r="E1578" t="s">
        <v>1440</v>
      </c>
      <c r="F1578" t="s">
        <v>1440</v>
      </c>
      <c r="G1578" t="s">
        <v>1440</v>
      </c>
      <c r="H1578" t="s">
        <v>1440</v>
      </c>
      <c r="I1578" t="s">
        <v>1440</v>
      </c>
      <c r="J1578" t="s">
        <v>1440</v>
      </c>
      <c r="K1578" t="s">
        <v>3150</v>
      </c>
      <c r="L1578" t="s">
        <v>1440</v>
      </c>
      <c r="M1578" s="93" t="s">
        <v>1440</v>
      </c>
      <c r="N1578" t="s">
        <v>1440</v>
      </c>
      <c r="O1578" s="94" t="s">
        <v>1440</v>
      </c>
      <c r="P1578" s="88" t="s">
        <v>1440</v>
      </c>
      <c r="Q1578" t="s">
        <v>1440</v>
      </c>
    </row>
    <row r="1579" spans="1:17" x14ac:dyDescent="0.25">
      <c r="A1579" t="s">
        <v>1440</v>
      </c>
      <c r="B1579" t="s">
        <v>1440</v>
      </c>
      <c r="C1579" t="s">
        <v>1440</v>
      </c>
      <c r="D1579" t="s">
        <v>1440</v>
      </c>
      <c r="E1579" t="s">
        <v>1440</v>
      </c>
      <c r="F1579" t="s">
        <v>1440</v>
      </c>
      <c r="G1579" t="s">
        <v>1440</v>
      </c>
      <c r="H1579" t="s">
        <v>1440</v>
      </c>
      <c r="I1579" t="s">
        <v>1440</v>
      </c>
      <c r="J1579" t="s">
        <v>1440</v>
      </c>
      <c r="K1579" t="s">
        <v>3150</v>
      </c>
      <c r="L1579" t="s">
        <v>1440</v>
      </c>
      <c r="M1579" s="93" t="s">
        <v>1440</v>
      </c>
      <c r="N1579" t="s">
        <v>1440</v>
      </c>
      <c r="O1579" s="94" t="s">
        <v>1440</v>
      </c>
      <c r="P1579" s="88" t="s">
        <v>1440</v>
      </c>
      <c r="Q1579" t="s">
        <v>1440</v>
      </c>
    </row>
    <row r="1580" spans="1:17" x14ac:dyDescent="0.25">
      <c r="A1580" t="s">
        <v>1440</v>
      </c>
      <c r="B1580" t="s">
        <v>1440</v>
      </c>
      <c r="C1580" t="s">
        <v>1440</v>
      </c>
      <c r="D1580" t="s">
        <v>1440</v>
      </c>
      <c r="E1580" t="s">
        <v>1440</v>
      </c>
      <c r="F1580" t="s">
        <v>1440</v>
      </c>
      <c r="G1580" t="s">
        <v>1440</v>
      </c>
      <c r="H1580" t="s">
        <v>1440</v>
      </c>
      <c r="I1580" t="s">
        <v>1440</v>
      </c>
      <c r="J1580" t="s">
        <v>1440</v>
      </c>
      <c r="K1580" t="s">
        <v>3150</v>
      </c>
      <c r="L1580" t="s">
        <v>1440</v>
      </c>
      <c r="M1580" s="93" t="s">
        <v>1440</v>
      </c>
      <c r="N1580" t="s">
        <v>1440</v>
      </c>
      <c r="O1580" s="94" t="s">
        <v>1440</v>
      </c>
      <c r="P1580" s="88" t="s">
        <v>1440</v>
      </c>
      <c r="Q1580" t="s">
        <v>1440</v>
      </c>
    </row>
    <row r="1581" spans="1:17" x14ac:dyDescent="0.25">
      <c r="A1581" t="s">
        <v>1440</v>
      </c>
      <c r="B1581" t="s">
        <v>1440</v>
      </c>
      <c r="C1581" t="s">
        <v>1440</v>
      </c>
      <c r="D1581" t="s">
        <v>1440</v>
      </c>
      <c r="E1581" t="s">
        <v>1440</v>
      </c>
      <c r="F1581" t="s">
        <v>1440</v>
      </c>
      <c r="G1581" t="s">
        <v>1440</v>
      </c>
      <c r="H1581" t="s">
        <v>1440</v>
      </c>
      <c r="I1581" t="s">
        <v>1440</v>
      </c>
      <c r="J1581" t="s">
        <v>1440</v>
      </c>
      <c r="K1581" t="s">
        <v>3150</v>
      </c>
      <c r="L1581" t="s">
        <v>1440</v>
      </c>
      <c r="M1581" s="93" t="s">
        <v>1440</v>
      </c>
      <c r="N1581" t="s">
        <v>1440</v>
      </c>
      <c r="O1581" s="94" t="s">
        <v>1440</v>
      </c>
      <c r="P1581" s="88" t="s">
        <v>1440</v>
      </c>
      <c r="Q1581" t="s">
        <v>1440</v>
      </c>
    </row>
    <row r="1582" spans="1:17" x14ac:dyDescent="0.25">
      <c r="A1582" t="s">
        <v>1440</v>
      </c>
      <c r="B1582" t="s">
        <v>1440</v>
      </c>
      <c r="C1582" t="s">
        <v>1440</v>
      </c>
      <c r="D1582" t="s">
        <v>1440</v>
      </c>
      <c r="E1582" t="s">
        <v>1440</v>
      </c>
      <c r="F1582" t="s">
        <v>1440</v>
      </c>
      <c r="G1582" t="s">
        <v>1440</v>
      </c>
      <c r="H1582" t="s">
        <v>1440</v>
      </c>
      <c r="I1582" t="s">
        <v>1440</v>
      </c>
      <c r="J1582" t="s">
        <v>1440</v>
      </c>
      <c r="K1582" t="s">
        <v>3150</v>
      </c>
      <c r="L1582" t="s">
        <v>1440</v>
      </c>
      <c r="M1582" s="93" t="s">
        <v>1440</v>
      </c>
      <c r="N1582" t="s">
        <v>1440</v>
      </c>
      <c r="O1582" s="94" t="s">
        <v>1440</v>
      </c>
      <c r="P1582" s="88" t="s">
        <v>1440</v>
      </c>
      <c r="Q1582" t="s">
        <v>1440</v>
      </c>
    </row>
    <row r="1583" spans="1:17" x14ac:dyDescent="0.25">
      <c r="A1583" t="s">
        <v>1440</v>
      </c>
      <c r="B1583" t="s">
        <v>1440</v>
      </c>
      <c r="C1583" t="s">
        <v>1440</v>
      </c>
      <c r="D1583" t="s">
        <v>1440</v>
      </c>
      <c r="E1583" t="s">
        <v>1440</v>
      </c>
      <c r="F1583" t="s">
        <v>1440</v>
      </c>
      <c r="G1583" t="s">
        <v>1440</v>
      </c>
      <c r="H1583" t="s">
        <v>1440</v>
      </c>
      <c r="I1583" t="s">
        <v>1440</v>
      </c>
      <c r="J1583" t="s">
        <v>1440</v>
      </c>
      <c r="K1583" t="s">
        <v>3150</v>
      </c>
      <c r="L1583" t="s">
        <v>1440</v>
      </c>
      <c r="M1583" s="93" t="s">
        <v>1440</v>
      </c>
      <c r="N1583" t="s">
        <v>1440</v>
      </c>
      <c r="O1583" s="94" t="s">
        <v>1440</v>
      </c>
      <c r="P1583" s="88" t="s">
        <v>1440</v>
      </c>
      <c r="Q1583" t="s">
        <v>1440</v>
      </c>
    </row>
    <row r="1584" spans="1:17" x14ac:dyDescent="0.25">
      <c r="A1584" t="s">
        <v>1440</v>
      </c>
      <c r="B1584" t="s">
        <v>1440</v>
      </c>
      <c r="C1584" t="s">
        <v>1440</v>
      </c>
      <c r="D1584" t="s">
        <v>1440</v>
      </c>
      <c r="E1584" t="s">
        <v>1440</v>
      </c>
      <c r="F1584" t="s">
        <v>1440</v>
      </c>
      <c r="G1584" t="s">
        <v>1440</v>
      </c>
      <c r="H1584" t="s">
        <v>1440</v>
      </c>
      <c r="I1584" t="s">
        <v>1440</v>
      </c>
      <c r="J1584" t="s">
        <v>1440</v>
      </c>
      <c r="K1584" t="s">
        <v>3150</v>
      </c>
      <c r="L1584" t="s">
        <v>1440</v>
      </c>
      <c r="M1584" s="93" t="s">
        <v>1440</v>
      </c>
      <c r="N1584" t="s">
        <v>1440</v>
      </c>
      <c r="O1584" s="94" t="s">
        <v>1440</v>
      </c>
      <c r="P1584" s="88" t="s">
        <v>1440</v>
      </c>
      <c r="Q1584" t="s">
        <v>1440</v>
      </c>
    </row>
    <row r="1585" spans="1:17" x14ac:dyDescent="0.25">
      <c r="A1585" t="s">
        <v>1440</v>
      </c>
      <c r="B1585" t="s">
        <v>1440</v>
      </c>
      <c r="C1585" t="s">
        <v>1440</v>
      </c>
      <c r="D1585" t="s">
        <v>1440</v>
      </c>
      <c r="E1585" t="s">
        <v>1440</v>
      </c>
      <c r="F1585" t="s">
        <v>1440</v>
      </c>
      <c r="G1585" t="s">
        <v>1440</v>
      </c>
      <c r="H1585" t="s">
        <v>1440</v>
      </c>
      <c r="I1585" t="s">
        <v>1440</v>
      </c>
      <c r="J1585" t="s">
        <v>1440</v>
      </c>
      <c r="K1585" t="s">
        <v>3150</v>
      </c>
      <c r="L1585" t="s">
        <v>1440</v>
      </c>
      <c r="M1585" s="93" t="s">
        <v>1440</v>
      </c>
      <c r="N1585" t="s">
        <v>1440</v>
      </c>
      <c r="O1585" s="94" t="s">
        <v>1440</v>
      </c>
      <c r="P1585" s="88" t="s">
        <v>1440</v>
      </c>
      <c r="Q1585" t="s">
        <v>1440</v>
      </c>
    </row>
    <row r="1586" spans="1:17" x14ac:dyDescent="0.25">
      <c r="A1586" t="s">
        <v>1440</v>
      </c>
      <c r="B1586" t="s">
        <v>1440</v>
      </c>
      <c r="C1586" t="s">
        <v>1440</v>
      </c>
      <c r="D1586" t="s">
        <v>1440</v>
      </c>
      <c r="E1586" t="s">
        <v>1440</v>
      </c>
      <c r="F1586" t="s">
        <v>1440</v>
      </c>
      <c r="G1586" t="s">
        <v>1440</v>
      </c>
      <c r="H1586" t="s">
        <v>1440</v>
      </c>
      <c r="I1586" t="s">
        <v>1440</v>
      </c>
      <c r="J1586" t="s">
        <v>1440</v>
      </c>
      <c r="K1586" t="s">
        <v>3150</v>
      </c>
      <c r="L1586" t="s">
        <v>1440</v>
      </c>
      <c r="M1586" s="93" t="s">
        <v>1440</v>
      </c>
      <c r="N1586" t="s">
        <v>1440</v>
      </c>
      <c r="O1586" s="94" t="s">
        <v>1440</v>
      </c>
      <c r="P1586" s="88" t="s">
        <v>1440</v>
      </c>
      <c r="Q1586" t="s">
        <v>1440</v>
      </c>
    </row>
    <row r="1587" spans="1:17" x14ac:dyDescent="0.25">
      <c r="A1587" t="s">
        <v>1440</v>
      </c>
      <c r="B1587" t="s">
        <v>1440</v>
      </c>
      <c r="C1587" t="s">
        <v>1440</v>
      </c>
      <c r="D1587" t="s">
        <v>1440</v>
      </c>
      <c r="E1587" t="s">
        <v>1440</v>
      </c>
      <c r="F1587" t="s">
        <v>1440</v>
      </c>
      <c r="G1587" t="s">
        <v>1440</v>
      </c>
      <c r="H1587" t="s">
        <v>1440</v>
      </c>
      <c r="I1587" t="s">
        <v>1440</v>
      </c>
      <c r="J1587" t="s">
        <v>1440</v>
      </c>
      <c r="K1587" t="s">
        <v>3150</v>
      </c>
      <c r="L1587" t="s">
        <v>1440</v>
      </c>
      <c r="M1587" s="93" t="s">
        <v>1440</v>
      </c>
      <c r="N1587" t="s">
        <v>1440</v>
      </c>
      <c r="O1587" s="94" t="s">
        <v>1440</v>
      </c>
      <c r="P1587" s="88" t="s">
        <v>1440</v>
      </c>
      <c r="Q1587" t="s">
        <v>1440</v>
      </c>
    </row>
    <row r="1588" spans="1:17" x14ac:dyDescent="0.25">
      <c r="A1588" t="s">
        <v>1440</v>
      </c>
      <c r="B1588" t="s">
        <v>1440</v>
      </c>
      <c r="C1588" t="s">
        <v>1440</v>
      </c>
      <c r="D1588" t="s">
        <v>1440</v>
      </c>
      <c r="E1588" t="s">
        <v>1440</v>
      </c>
      <c r="F1588" t="s">
        <v>1440</v>
      </c>
      <c r="G1588" t="s">
        <v>1440</v>
      </c>
      <c r="H1588" t="s">
        <v>1440</v>
      </c>
      <c r="I1588" t="s">
        <v>1440</v>
      </c>
      <c r="J1588" t="s">
        <v>1440</v>
      </c>
      <c r="K1588" t="s">
        <v>3150</v>
      </c>
      <c r="L1588" t="s">
        <v>1440</v>
      </c>
      <c r="M1588" s="93" t="s">
        <v>1440</v>
      </c>
      <c r="N1588" t="s">
        <v>1440</v>
      </c>
      <c r="O1588" s="94" t="s">
        <v>1440</v>
      </c>
      <c r="P1588" s="88" t="s">
        <v>1440</v>
      </c>
      <c r="Q1588" t="s">
        <v>1440</v>
      </c>
    </row>
    <row r="1589" spans="1:17" x14ac:dyDescent="0.25">
      <c r="A1589" t="s">
        <v>1440</v>
      </c>
      <c r="B1589" t="s">
        <v>1440</v>
      </c>
      <c r="C1589" t="s">
        <v>1440</v>
      </c>
      <c r="D1589" t="s">
        <v>1440</v>
      </c>
      <c r="E1589" t="s">
        <v>1440</v>
      </c>
      <c r="F1589" t="s">
        <v>1440</v>
      </c>
      <c r="G1589" t="s">
        <v>1440</v>
      </c>
      <c r="H1589" t="s">
        <v>1440</v>
      </c>
      <c r="I1589" t="s">
        <v>1440</v>
      </c>
      <c r="J1589" t="s">
        <v>1440</v>
      </c>
      <c r="K1589" t="s">
        <v>3150</v>
      </c>
      <c r="L1589" t="s">
        <v>1440</v>
      </c>
      <c r="M1589" s="93" t="s">
        <v>1440</v>
      </c>
      <c r="N1589" t="s">
        <v>1440</v>
      </c>
      <c r="O1589" s="94" t="s">
        <v>1440</v>
      </c>
      <c r="P1589" s="88" t="s">
        <v>1440</v>
      </c>
      <c r="Q1589" t="s">
        <v>1440</v>
      </c>
    </row>
    <row r="1590" spans="1:17" x14ac:dyDescent="0.25">
      <c r="A1590" t="s">
        <v>1440</v>
      </c>
      <c r="B1590" t="s">
        <v>1440</v>
      </c>
      <c r="C1590" t="s">
        <v>1440</v>
      </c>
      <c r="D1590" t="s">
        <v>1440</v>
      </c>
      <c r="E1590" t="s">
        <v>1440</v>
      </c>
      <c r="F1590" t="s">
        <v>1440</v>
      </c>
      <c r="G1590" t="s">
        <v>1440</v>
      </c>
      <c r="H1590" t="s">
        <v>1440</v>
      </c>
      <c r="I1590" t="s">
        <v>1440</v>
      </c>
      <c r="J1590" t="s">
        <v>1440</v>
      </c>
      <c r="K1590" t="s">
        <v>3150</v>
      </c>
      <c r="L1590" t="s">
        <v>1440</v>
      </c>
      <c r="M1590" s="93" t="s">
        <v>1440</v>
      </c>
      <c r="N1590" t="s">
        <v>1440</v>
      </c>
      <c r="O1590" s="94" t="s">
        <v>1440</v>
      </c>
      <c r="P1590" s="88" t="s">
        <v>1440</v>
      </c>
      <c r="Q1590" t="s">
        <v>1440</v>
      </c>
    </row>
    <row r="1591" spans="1:17" x14ac:dyDescent="0.25">
      <c r="A1591" t="s">
        <v>1440</v>
      </c>
      <c r="B1591" t="s">
        <v>1440</v>
      </c>
      <c r="C1591" t="s">
        <v>1440</v>
      </c>
      <c r="D1591" t="s">
        <v>1440</v>
      </c>
      <c r="E1591" t="s">
        <v>1440</v>
      </c>
      <c r="F1591" t="s">
        <v>1440</v>
      </c>
      <c r="G1591" t="s">
        <v>1440</v>
      </c>
      <c r="H1591" t="s">
        <v>1440</v>
      </c>
      <c r="I1591" t="s">
        <v>1440</v>
      </c>
      <c r="J1591" t="s">
        <v>1440</v>
      </c>
      <c r="K1591" t="s">
        <v>3150</v>
      </c>
      <c r="L1591" t="s">
        <v>1440</v>
      </c>
      <c r="M1591" s="93" t="s">
        <v>1440</v>
      </c>
      <c r="N1591" t="s">
        <v>1440</v>
      </c>
      <c r="O1591" s="94" t="s">
        <v>1440</v>
      </c>
      <c r="P1591" s="88" t="s">
        <v>1440</v>
      </c>
      <c r="Q1591" t="s">
        <v>1440</v>
      </c>
    </row>
    <row r="1592" spans="1:17" x14ac:dyDescent="0.25">
      <c r="A1592" t="s">
        <v>1440</v>
      </c>
      <c r="B1592" t="s">
        <v>1440</v>
      </c>
      <c r="C1592" t="s">
        <v>1440</v>
      </c>
      <c r="D1592" t="s">
        <v>1440</v>
      </c>
      <c r="E1592" t="s">
        <v>1440</v>
      </c>
      <c r="F1592" t="s">
        <v>1440</v>
      </c>
      <c r="G1592" t="s">
        <v>1440</v>
      </c>
      <c r="H1592" t="s">
        <v>1440</v>
      </c>
      <c r="I1592" t="s">
        <v>1440</v>
      </c>
      <c r="J1592" t="s">
        <v>1440</v>
      </c>
      <c r="K1592" t="s">
        <v>3150</v>
      </c>
      <c r="L1592" t="s">
        <v>1440</v>
      </c>
      <c r="M1592" s="93" t="s">
        <v>1440</v>
      </c>
      <c r="N1592" t="s">
        <v>1440</v>
      </c>
      <c r="O1592" s="94" t="s">
        <v>1440</v>
      </c>
      <c r="P1592" s="88" t="s">
        <v>1440</v>
      </c>
      <c r="Q1592" t="s">
        <v>1440</v>
      </c>
    </row>
    <row r="1593" spans="1:17" x14ac:dyDescent="0.25">
      <c r="A1593" t="s">
        <v>1440</v>
      </c>
      <c r="B1593" t="s">
        <v>1440</v>
      </c>
      <c r="C1593" t="s">
        <v>1440</v>
      </c>
      <c r="D1593" t="s">
        <v>1440</v>
      </c>
      <c r="E1593" t="s">
        <v>1440</v>
      </c>
      <c r="F1593" t="s">
        <v>1440</v>
      </c>
      <c r="G1593" t="s">
        <v>1440</v>
      </c>
      <c r="H1593" t="s">
        <v>1440</v>
      </c>
      <c r="I1593" t="s">
        <v>1440</v>
      </c>
      <c r="J1593" t="s">
        <v>1440</v>
      </c>
      <c r="K1593" t="s">
        <v>3150</v>
      </c>
      <c r="L1593" t="s">
        <v>1440</v>
      </c>
      <c r="M1593" s="93" t="s">
        <v>1440</v>
      </c>
      <c r="N1593" t="s">
        <v>1440</v>
      </c>
      <c r="O1593" s="94" t="s">
        <v>1440</v>
      </c>
      <c r="P1593" s="88" t="s">
        <v>1440</v>
      </c>
      <c r="Q1593" t="s">
        <v>1440</v>
      </c>
    </row>
    <row r="1594" spans="1:17" x14ac:dyDescent="0.25">
      <c r="A1594" t="s">
        <v>1440</v>
      </c>
      <c r="B1594" t="s">
        <v>1440</v>
      </c>
      <c r="C1594" t="s">
        <v>1440</v>
      </c>
      <c r="D1594" t="s">
        <v>1440</v>
      </c>
      <c r="E1594" t="s">
        <v>1440</v>
      </c>
      <c r="F1594" t="s">
        <v>1440</v>
      </c>
      <c r="G1594" t="s">
        <v>1440</v>
      </c>
      <c r="H1594" t="s">
        <v>1440</v>
      </c>
      <c r="I1594" t="s">
        <v>1440</v>
      </c>
      <c r="J1594" t="s">
        <v>1440</v>
      </c>
      <c r="K1594" t="s">
        <v>3150</v>
      </c>
      <c r="L1594" t="s">
        <v>1440</v>
      </c>
      <c r="M1594" s="93" t="s">
        <v>1440</v>
      </c>
      <c r="N1594" t="s">
        <v>1440</v>
      </c>
      <c r="O1594" s="94" t="s">
        <v>1440</v>
      </c>
      <c r="P1594" s="88" t="s">
        <v>1440</v>
      </c>
      <c r="Q1594" t="s">
        <v>1440</v>
      </c>
    </row>
    <row r="1595" spans="1:17" x14ac:dyDescent="0.25">
      <c r="A1595" t="s">
        <v>1440</v>
      </c>
      <c r="B1595" t="s">
        <v>1440</v>
      </c>
      <c r="C1595" t="s">
        <v>1440</v>
      </c>
      <c r="D1595" t="s">
        <v>1440</v>
      </c>
      <c r="E1595" t="s">
        <v>1440</v>
      </c>
      <c r="F1595" t="s">
        <v>1440</v>
      </c>
      <c r="G1595" t="s">
        <v>1440</v>
      </c>
      <c r="H1595" t="s">
        <v>1440</v>
      </c>
      <c r="I1595" t="s">
        <v>1440</v>
      </c>
      <c r="J1595" t="s">
        <v>1440</v>
      </c>
      <c r="K1595" t="s">
        <v>3150</v>
      </c>
      <c r="L1595" t="s">
        <v>1440</v>
      </c>
      <c r="M1595" s="93" t="s">
        <v>1440</v>
      </c>
      <c r="N1595" t="s">
        <v>1440</v>
      </c>
      <c r="O1595" s="94" t="s">
        <v>1440</v>
      </c>
      <c r="P1595" s="88" t="s">
        <v>1440</v>
      </c>
      <c r="Q1595" t="s">
        <v>1440</v>
      </c>
    </row>
    <row r="1596" spans="1:17" x14ac:dyDescent="0.25">
      <c r="A1596" t="s">
        <v>1440</v>
      </c>
      <c r="B1596" t="s">
        <v>1440</v>
      </c>
      <c r="C1596" t="s">
        <v>1440</v>
      </c>
      <c r="D1596" t="s">
        <v>1440</v>
      </c>
      <c r="E1596" t="s">
        <v>1440</v>
      </c>
      <c r="F1596" t="s">
        <v>1440</v>
      </c>
      <c r="G1596" t="s">
        <v>1440</v>
      </c>
      <c r="H1596" t="s">
        <v>1440</v>
      </c>
      <c r="I1596" t="s">
        <v>1440</v>
      </c>
      <c r="J1596" t="s">
        <v>1440</v>
      </c>
      <c r="K1596" t="s">
        <v>3150</v>
      </c>
      <c r="L1596" t="s">
        <v>1440</v>
      </c>
      <c r="M1596" s="93" t="s">
        <v>1440</v>
      </c>
      <c r="N1596" t="s">
        <v>1440</v>
      </c>
      <c r="O1596" s="94" t="s">
        <v>1440</v>
      </c>
      <c r="P1596" s="88" t="s">
        <v>1440</v>
      </c>
      <c r="Q1596" t="s">
        <v>1440</v>
      </c>
    </row>
    <row r="1597" spans="1:17" x14ac:dyDescent="0.25">
      <c r="A1597" t="s">
        <v>1440</v>
      </c>
      <c r="B1597" t="s">
        <v>1440</v>
      </c>
      <c r="C1597" t="s">
        <v>1440</v>
      </c>
      <c r="D1597" t="s">
        <v>1440</v>
      </c>
      <c r="E1597" t="s">
        <v>1440</v>
      </c>
      <c r="F1597" t="s">
        <v>1440</v>
      </c>
      <c r="G1597" t="s">
        <v>1440</v>
      </c>
      <c r="H1597" t="s">
        <v>1440</v>
      </c>
      <c r="I1597" t="s">
        <v>1440</v>
      </c>
      <c r="J1597" t="s">
        <v>1440</v>
      </c>
      <c r="K1597" t="s">
        <v>3150</v>
      </c>
      <c r="L1597" t="s">
        <v>1440</v>
      </c>
      <c r="M1597" s="93" t="s">
        <v>1440</v>
      </c>
      <c r="N1597" t="s">
        <v>1440</v>
      </c>
      <c r="O1597" s="94" t="s">
        <v>1440</v>
      </c>
      <c r="P1597" s="88" t="s">
        <v>1440</v>
      </c>
      <c r="Q1597" t="s">
        <v>1440</v>
      </c>
    </row>
    <row r="1598" spans="1:17" x14ac:dyDescent="0.25">
      <c r="A1598" t="s">
        <v>1440</v>
      </c>
      <c r="B1598" t="s">
        <v>1440</v>
      </c>
      <c r="C1598" t="s">
        <v>1440</v>
      </c>
      <c r="D1598" t="s">
        <v>1440</v>
      </c>
      <c r="E1598" t="s">
        <v>1440</v>
      </c>
      <c r="F1598" t="s">
        <v>1440</v>
      </c>
      <c r="G1598" t="s">
        <v>1440</v>
      </c>
      <c r="H1598" t="s">
        <v>1440</v>
      </c>
      <c r="I1598" t="s">
        <v>1440</v>
      </c>
      <c r="J1598" t="s">
        <v>1440</v>
      </c>
      <c r="K1598" t="s">
        <v>3150</v>
      </c>
      <c r="L1598" t="s">
        <v>1440</v>
      </c>
      <c r="M1598" s="93" t="s">
        <v>1440</v>
      </c>
      <c r="N1598" t="s">
        <v>1440</v>
      </c>
      <c r="O1598" s="94" t="s">
        <v>1440</v>
      </c>
      <c r="P1598" s="88" t="s">
        <v>1440</v>
      </c>
      <c r="Q1598" t="s">
        <v>1440</v>
      </c>
    </row>
    <row r="1599" spans="1:17" x14ac:dyDescent="0.25">
      <c r="A1599" t="s">
        <v>1440</v>
      </c>
      <c r="B1599" t="s">
        <v>1440</v>
      </c>
      <c r="C1599" t="s">
        <v>1440</v>
      </c>
      <c r="D1599" t="s">
        <v>1440</v>
      </c>
      <c r="E1599" t="s">
        <v>1440</v>
      </c>
      <c r="F1599" t="s">
        <v>1440</v>
      </c>
      <c r="G1599" t="s">
        <v>1440</v>
      </c>
      <c r="H1599" t="s">
        <v>1440</v>
      </c>
      <c r="I1599" t="s">
        <v>1440</v>
      </c>
      <c r="J1599" t="s">
        <v>1440</v>
      </c>
      <c r="K1599" t="s">
        <v>3150</v>
      </c>
      <c r="L1599" t="s">
        <v>1440</v>
      </c>
      <c r="M1599" s="93" t="s">
        <v>1440</v>
      </c>
      <c r="N1599" t="s">
        <v>1440</v>
      </c>
      <c r="O1599" s="94" t="s">
        <v>1440</v>
      </c>
      <c r="P1599" s="88" t="s">
        <v>1440</v>
      </c>
      <c r="Q1599" t="s">
        <v>1440</v>
      </c>
    </row>
    <row r="1600" spans="1:17" x14ac:dyDescent="0.25">
      <c r="A1600" t="s">
        <v>1440</v>
      </c>
      <c r="B1600" t="s">
        <v>1440</v>
      </c>
      <c r="C1600" t="s">
        <v>1440</v>
      </c>
      <c r="D1600" t="s">
        <v>1440</v>
      </c>
      <c r="E1600" t="s">
        <v>1440</v>
      </c>
      <c r="F1600" t="s">
        <v>1440</v>
      </c>
      <c r="G1600" t="s">
        <v>1440</v>
      </c>
      <c r="H1600" t="s">
        <v>1440</v>
      </c>
      <c r="I1600" t="s">
        <v>1440</v>
      </c>
      <c r="J1600" t="s">
        <v>1440</v>
      </c>
      <c r="K1600" t="s">
        <v>3150</v>
      </c>
      <c r="L1600" t="s">
        <v>1440</v>
      </c>
      <c r="M1600" s="93" t="s">
        <v>1440</v>
      </c>
      <c r="N1600" t="s">
        <v>1440</v>
      </c>
      <c r="O1600" s="94" t="s">
        <v>1440</v>
      </c>
      <c r="P1600" s="88" t="s">
        <v>1440</v>
      </c>
      <c r="Q1600" t="s">
        <v>1440</v>
      </c>
    </row>
    <row r="1601" spans="1:17" x14ac:dyDescent="0.25">
      <c r="A1601" t="s">
        <v>1440</v>
      </c>
      <c r="B1601" t="s">
        <v>1440</v>
      </c>
      <c r="C1601" t="s">
        <v>1440</v>
      </c>
      <c r="D1601" t="s">
        <v>1440</v>
      </c>
      <c r="E1601" t="s">
        <v>1440</v>
      </c>
      <c r="F1601" t="s">
        <v>1440</v>
      </c>
      <c r="G1601" t="s">
        <v>1440</v>
      </c>
      <c r="H1601" t="s">
        <v>1440</v>
      </c>
      <c r="I1601" t="s">
        <v>1440</v>
      </c>
      <c r="J1601" t="s">
        <v>1440</v>
      </c>
      <c r="K1601" t="s">
        <v>3150</v>
      </c>
      <c r="L1601" t="s">
        <v>1440</v>
      </c>
      <c r="M1601" s="93" t="s">
        <v>1440</v>
      </c>
      <c r="N1601" t="s">
        <v>1440</v>
      </c>
      <c r="O1601" s="94" t="s">
        <v>1440</v>
      </c>
      <c r="P1601" s="88" t="s">
        <v>1440</v>
      </c>
      <c r="Q1601" t="s">
        <v>1440</v>
      </c>
    </row>
    <row r="1602" spans="1:17" x14ac:dyDescent="0.25">
      <c r="A1602" t="s">
        <v>1440</v>
      </c>
      <c r="B1602" t="s">
        <v>1440</v>
      </c>
      <c r="C1602" t="s">
        <v>1440</v>
      </c>
      <c r="D1602" t="s">
        <v>1440</v>
      </c>
      <c r="E1602" t="s">
        <v>1440</v>
      </c>
      <c r="F1602" t="s">
        <v>1440</v>
      </c>
      <c r="G1602" t="s">
        <v>1440</v>
      </c>
      <c r="H1602" t="s">
        <v>1440</v>
      </c>
      <c r="I1602" t="s">
        <v>1440</v>
      </c>
      <c r="J1602" t="s">
        <v>1440</v>
      </c>
      <c r="K1602" t="s">
        <v>3150</v>
      </c>
      <c r="L1602" t="s">
        <v>1440</v>
      </c>
      <c r="M1602" s="93" t="s">
        <v>1440</v>
      </c>
      <c r="N1602" t="s">
        <v>1440</v>
      </c>
      <c r="O1602" s="94" t="s">
        <v>1440</v>
      </c>
      <c r="P1602" s="88" t="s">
        <v>1440</v>
      </c>
      <c r="Q1602" t="s">
        <v>1440</v>
      </c>
    </row>
    <row r="1603" spans="1:17" x14ac:dyDescent="0.25">
      <c r="A1603" t="s">
        <v>1440</v>
      </c>
      <c r="B1603" t="s">
        <v>1440</v>
      </c>
      <c r="C1603" t="s">
        <v>1440</v>
      </c>
      <c r="D1603" t="s">
        <v>1440</v>
      </c>
      <c r="E1603" t="s">
        <v>1440</v>
      </c>
      <c r="F1603" t="s">
        <v>1440</v>
      </c>
      <c r="G1603" t="s">
        <v>1440</v>
      </c>
      <c r="H1603" t="s">
        <v>1440</v>
      </c>
      <c r="I1603" t="s">
        <v>1440</v>
      </c>
      <c r="J1603" t="s">
        <v>1440</v>
      </c>
      <c r="K1603" t="s">
        <v>3150</v>
      </c>
      <c r="L1603" t="s">
        <v>1440</v>
      </c>
      <c r="M1603" s="93" t="s">
        <v>1440</v>
      </c>
      <c r="N1603" t="s">
        <v>1440</v>
      </c>
      <c r="O1603" s="94" t="s">
        <v>1440</v>
      </c>
      <c r="P1603" s="88" t="s">
        <v>1440</v>
      </c>
      <c r="Q1603" t="s">
        <v>1440</v>
      </c>
    </row>
    <row r="1604" spans="1:17" x14ac:dyDescent="0.25">
      <c r="A1604" t="s">
        <v>1440</v>
      </c>
      <c r="B1604" t="s">
        <v>1440</v>
      </c>
      <c r="C1604" t="s">
        <v>1440</v>
      </c>
      <c r="D1604" t="s">
        <v>1440</v>
      </c>
      <c r="E1604" t="s">
        <v>1440</v>
      </c>
      <c r="F1604" t="s">
        <v>1440</v>
      </c>
      <c r="G1604" t="s">
        <v>1440</v>
      </c>
      <c r="H1604" t="s">
        <v>1440</v>
      </c>
      <c r="I1604" t="s">
        <v>1440</v>
      </c>
      <c r="J1604" t="s">
        <v>1440</v>
      </c>
      <c r="K1604" t="s">
        <v>3150</v>
      </c>
      <c r="L1604" t="s">
        <v>1440</v>
      </c>
      <c r="M1604" s="93" t="s">
        <v>1440</v>
      </c>
      <c r="N1604" t="s">
        <v>1440</v>
      </c>
      <c r="O1604" s="94" t="s">
        <v>1440</v>
      </c>
      <c r="P1604" s="88" t="s">
        <v>1440</v>
      </c>
      <c r="Q1604" t="s">
        <v>1440</v>
      </c>
    </row>
    <row r="1605" spans="1:17" x14ac:dyDescent="0.25">
      <c r="A1605" t="s">
        <v>1440</v>
      </c>
      <c r="B1605" t="s">
        <v>1440</v>
      </c>
      <c r="C1605" t="s">
        <v>1440</v>
      </c>
      <c r="D1605" t="s">
        <v>1440</v>
      </c>
      <c r="E1605" t="s">
        <v>1440</v>
      </c>
      <c r="F1605" t="s">
        <v>1440</v>
      </c>
      <c r="G1605" t="s">
        <v>1440</v>
      </c>
      <c r="H1605" t="s">
        <v>1440</v>
      </c>
      <c r="I1605" t="s">
        <v>1440</v>
      </c>
      <c r="J1605" t="s">
        <v>1440</v>
      </c>
      <c r="K1605" t="s">
        <v>3150</v>
      </c>
      <c r="L1605" t="s">
        <v>1440</v>
      </c>
      <c r="M1605" s="93" t="s">
        <v>1440</v>
      </c>
      <c r="N1605" t="s">
        <v>1440</v>
      </c>
      <c r="O1605" s="94" t="s">
        <v>1440</v>
      </c>
      <c r="P1605" s="88" t="s">
        <v>1440</v>
      </c>
      <c r="Q1605" t="s">
        <v>1440</v>
      </c>
    </row>
    <row r="1606" spans="1:17" x14ac:dyDescent="0.25">
      <c r="A1606" t="s">
        <v>1440</v>
      </c>
      <c r="B1606" t="s">
        <v>1440</v>
      </c>
      <c r="C1606" t="s">
        <v>1440</v>
      </c>
      <c r="D1606" t="s">
        <v>1440</v>
      </c>
      <c r="E1606" t="s">
        <v>1440</v>
      </c>
      <c r="F1606" t="s">
        <v>1440</v>
      </c>
      <c r="G1606" t="s">
        <v>1440</v>
      </c>
      <c r="H1606" t="s">
        <v>1440</v>
      </c>
      <c r="I1606" t="s">
        <v>1440</v>
      </c>
      <c r="J1606" t="s">
        <v>1440</v>
      </c>
      <c r="K1606" t="s">
        <v>3150</v>
      </c>
      <c r="L1606" t="s">
        <v>1440</v>
      </c>
      <c r="M1606" s="93" t="s">
        <v>1440</v>
      </c>
      <c r="N1606" t="s">
        <v>1440</v>
      </c>
      <c r="O1606" s="94" t="s">
        <v>1440</v>
      </c>
      <c r="P1606" s="88" t="s">
        <v>1440</v>
      </c>
      <c r="Q1606" t="s">
        <v>1440</v>
      </c>
    </row>
    <row r="1607" spans="1:17" x14ac:dyDescent="0.25">
      <c r="A1607" t="s">
        <v>1440</v>
      </c>
      <c r="B1607" t="s">
        <v>1440</v>
      </c>
      <c r="C1607" t="s">
        <v>1440</v>
      </c>
      <c r="D1607" t="s">
        <v>1440</v>
      </c>
      <c r="E1607" t="s">
        <v>1440</v>
      </c>
      <c r="F1607" t="s">
        <v>1440</v>
      </c>
      <c r="G1607" t="s">
        <v>1440</v>
      </c>
      <c r="H1607" t="s">
        <v>1440</v>
      </c>
      <c r="I1607" t="s">
        <v>1440</v>
      </c>
      <c r="J1607" t="s">
        <v>1440</v>
      </c>
      <c r="K1607" t="s">
        <v>3150</v>
      </c>
      <c r="L1607" t="s">
        <v>1440</v>
      </c>
      <c r="M1607" s="93" t="s">
        <v>1440</v>
      </c>
      <c r="N1607" t="s">
        <v>1440</v>
      </c>
      <c r="O1607" s="94" t="s">
        <v>1440</v>
      </c>
      <c r="P1607" s="88" t="s">
        <v>1440</v>
      </c>
      <c r="Q1607" t="s">
        <v>1440</v>
      </c>
    </row>
    <row r="1608" spans="1:17" x14ac:dyDescent="0.25">
      <c r="A1608" t="s">
        <v>1440</v>
      </c>
      <c r="B1608" t="s">
        <v>1440</v>
      </c>
      <c r="C1608" t="s">
        <v>1440</v>
      </c>
      <c r="D1608" t="s">
        <v>1440</v>
      </c>
      <c r="E1608" t="s">
        <v>1440</v>
      </c>
      <c r="F1608" t="s">
        <v>1440</v>
      </c>
      <c r="G1608" t="s">
        <v>1440</v>
      </c>
      <c r="H1608" t="s">
        <v>1440</v>
      </c>
      <c r="I1608" t="s">
        <v>1440</v>
      </c>
      <c r="J1608" t="s">
        <v>1440</v>
      </c>
      <c r="K1608" t="s">
        <v>3150</v>
      </c>
      <c r="L1608" t="s">
        <v>1440</v>
      </c>
      <c r="M1608" s="93" t="s">
        <v>1440</v>
      </c>
      <c r="N1608" t="s">
        <v>1440</v>
      </c>
      <c r="O1608" s="94" t="s">
        <v>1440</v>
      </c>
      <c r="P1608" s="88" t="s">
        <v>1440</v>
      </c>
      <c r="Q1608" t="s">
        <v>1440</v>
      </c>
    </row>
    <row r="1609" spans="1:17" x14ac:dyDescent="0.25">
      <c r="A1609" t="s">
        <v>1440</v>
      </c>
      <c r="B1609" t="s">
        <v>1440</v>
      </c>
      <c r="C1609" t="s">
        <v>1440</v>
      </c>
      <c r="D1609" t="s">
        <v>1440</v>
      </c>
      <c r="E1609" t="s">
        <v>1440</v>
      </c>
      <c r="F1609" t="s">
        <v>1440</v>
      </c>
      <c r="G1609" t="s">
        <v>1440</v>
      </c>
      <c r="H1609" t="s">
        <v>1440</v>
      </c>
      <c r="I1609" t="s">
        <v>1440</v>
      </c>
      <c r="J1609" t="s">
        <v>1440</v>
      </c>
      <c r="K1609" t="s">
        <v>3150</v>
      </c>
      <c r="L1609" t="s">
        <v>1440</v>
      </c>
      <c r="M1609" s="93" t="s">
        <v>1440</v>
      </c>
      <c r="N1609" t="s">
        <v>1440</v>
      </c>
      <c r="O1609" s="94" t="s">
        <v>1440</v>
      </c>
      <c r="P1609" s="88" t="s">
        <v>1440</v>
      </c>
      <c r="Q1609" t="s">
        <v>1440</v>
      </c>
    </row>
    <row r="1610" spans="1:17" x14ac:dyDescent="0.25">
      <c r="A1610" t="s">
        <v>1440</v>
      </c>
      <c r="B1610" t="s">
        <v>1440</v>
      </c>
      <c r="C1610" t="s">
        <v>1440</v>
      </c>
      <c r="D1610" t="s">
        <v>1440</v>
      </c>
      <c r="E1610" t="s">
        <v>1440</v>
      </c>
      <c r="F1610" t="s">
        <v>1440</v>
      </c>
      <c r="G1610" t="s">
        <v>1440</v>
      </c>
      <c r="H1610" t="s">
        <v>1440</v>
      </c>
      <c r="I1610" t="s">
        <v>1440</v>
      </c>
      <c r="J1610" t="s">
        <v>1440</v>
      </c>
      <c r="K1610" t="s">
        <v>3150</v>
      </c>
      <c r="L1610" t="s">
        <v>1440</v>
      </c>
      <c r="M1610" s="93" t="s">
        <v>1440</v>
      </c>
      <c r="N1610" t="s">
        <v>1440</v>
      </c>
      <c r="O1610" s="94" t="s">
        <v>1440</v>
      </c>
      <c r="P1610" s="88" t="s">
        <v>1440</v>
      </c>
      <c r="Q1610" t="s">
        <v>1440</v>
      </c>
    </row>
    <row r="1611" spans="1:17" x14ac:dyDescent="0.25">
      <c r="A1611" t="s">
        <v>1440</v>
      </c>
      <c r="B1611" t="s">
        <v>1440</v>
      </c>
      <c r="C1611" t="s">
        <v>1440</v>
      </c>
      <c r="D1611" t="s">
        <v>1440</v>
      </c>
      <c r="E1611" t="s">
        <v>1440</v>
      </c>
      <c r="F1611" t="s">
        <v>1440</v>
      </c>
      <c r="G1611" t="s">
        <v>1440</v>
      </c>
      <c r="H1611" t="s">
        <v>1440</v>
      </c>
      <c r="I1611" t="s">
        <v>1440</v>
      </c>
      <c r="J1611" t="s">
        <v>1440</v>
      </c>
      <c r="K1611" t="s">
        <v>3150</v>
      </c>
      <c r="L1611" t="s">
        <v>1440</v>
      </c>
      <c r="M1611" s="93" t="s">
        <v>1440</v>
      </c>
      <c r="N1611" t="s">
        <v>1440</v>
      </c>
      <c r="O1611" s="94" t="s">
        <v>1440</v>
      </c>
      <c r="P1611" s="88" t="s">
        <v>1440</v>
      </c>
      <c r="Q1611" t="s">
        <v>1440</v>
      </c>
    </row>
    <row r="1612" spans="1:17" x14ac:dyDescent="0.25">
      <c r="A1612" t="s">
        <v>1440</v>
      </c>
      <c r="B1612" t="s">
        <v>1440</v>
      </c>
      <c r="C1612" t="s">
        <v>1440</v>
      </c>
      <c r="D1612" t="s">
        <v>1440</v>
      </c>
      <c r="E1612" t="s">
        <v>1440</v>
      </c>
      <c r="F1612" t="s">
        <v>1440</v>
      </c>
      <c r="G1612" t="s">
        <v>1440</v>
      </c>
      <c r="H1612" t="s">
        <v>1440</v>
      </c>
      <c r="I1612" t="s">
        <v>1440</v>
      </c>
      <c r="J1612" t="s">
        <v>1440</v>
      </c>
      <c r="K1612" t="s">
        <v>3150</v>
      </c>
      <c r="L1612" t="s">
        <v>1440</v>
      </c>
      <c r="M1612" s="93" t="s">
        <v>1440</v>
      </c>
      <c r="N1612" t="s">
        <v>1440</v>
      </c>
      <c r="O1612" s="94" t="s">
        <v>1440</v>
      </c>
      <c r="P1612" s="88" t="s">
        <v>1440</v>
      </c>
      <c r="Q1612" t="s">
        <v>1440</v>
      </c>
    </row>
    <row r="1613" spans="1:17" x14ac:dyDescent="0.25">
      <c r="A1613" t="s">
        <v>1440</v>
      </c>
      <c r="B1613" t="s">
        <v>1440</v>
      </c>
      <c r="C1613" t="s">
        <v>1440</v>
      </c>
      <c r="D1613" t="s">
        <v>1440</v>
      </c>
      <c r="E1613" t="s">
        <v>1440</v>
      </c>
      <c r="F1613" t="s">
        <v>1440</v>
      </c>
      <c r="G1613" t="s">
        <v>1440</v>
      </c>
      <c r="H1613" t="s">
        <v>1440</v>
      </c>
      <c r="I1613" t="s">
        <v>1440</v>
      </c>
      <c r="J1613" t="s">
        <v>1440</v>
      </c>
      <c r="K1613" t="s">
        <v>3150</v>
      </c>
      <c r="L1613" t="s">
        <v>1440</v>
      </c>
      <c r="M1613" s="93" t="s">
        <v>1440</v>
      </c>
      <c r="N1613" t="s">
        <v>1440</v>
      </c>
      <c r="O1613" s="94" t="s">
        <v>1440</v>
      </c>
      <c r="P1613" s="88" t="s">
        <v>1440</v>
      </c>
      <c r="Q1613" t="s">
        <v>1440</v>
      </c>
    </row>
    <row r="1614" spans="1:17" x14ac:dyDescent="0.25">
      <c r="A1614" t="s">
        <v>1440</v>
      </c>
      <c r="B1614" t="s">
        <v>1440</v>
      </c>
      <c r="C1614" t="s">
        <v>1440</v>
      </c>
      <c r="D1614" t="s">
        <v>1440</v>
      </c>
      <c r="E1614" t="s">
        <v>1440</v>
      </c>
      <c r="F1614" t="s">
        <v>1440</v>
      </c>
      <c r="G1614" t="s">
        <v>1440</v>
      </c>
      <c r="H1614" t="s">
        <v>1440</v>
      </c>
      <c r="I1614" t="s">
        <v>1440</v>
      </c>
      <c r="J1614" t="s">
        <v>1440</v>
      </c>
      <c r="K1614" t="s">
        <v>3150</v>
      </c>
      <c r="L1614" t="s">
        <v>1440</v>
      </c>
      <c r="M1614" s="93" t="s">
        <v>1440</v>
      </c>
      <c r="N1614" t="s">
        <v>1440</v>
      </c>
      <c r="O1614" s="94" t="s">
        <v>1440</v>
      </c>
      <c r="P1614" s="88" t="s">
        <v>1440</v>
      </c>
      <c r="Q1614" t="s">
        <v>1440</v>
      </c>
    </row>
    <row r="1615" spans="1:17" x14ac:dyDescent="0.25">
      <c r="A1615" t="s">
        <v>1440</v>
      </c>
      <c r="B1615" t="s">
        <v>1440</v>
      </c>
      <c r="C1615" t="s">
        <v>1440</v>
      </c>
      <c r="D1615" t="s">
        <v>1440</v>
      </c>
      <c r="E1615" t="s">
        <v>1440</v>
      </c>
      <c r="F1615" t="s">
        <v>1440</v>
      </c>
      <c r="G1615" t="s">
        <v>1440</v>
      </c>
      <c r="H1615" t="s">
        <v>1440</v>
      </c>
      <c r="I1615" t="s">
        <v>1440</v>
      </c>
      <c r="J1615" t="s">
        <v>1440</v>
      </c>
      <c r="K1615" t="s">
        <v>3150</v>
      </c>
      <c r="L1615" t="s">
        <v>1440</v>
      </c>
      <c r="M1615" s="93" t="s">
        <v>1440</v>
      </c>
      <c r="N1615" t="s">
        <v>1440</v>
      </c>
      <c r="O1615" s="94" t="s">
        <v>1440</v>
      </c>
      <c r="P1615" s="88" t="s">
        <v>1440</v>
      </c>
      <c r="Q1615" t="s">
        <v>1440</v>
      </c>
    </row>
    <row r="1616" spans="1:17" x14ac:dyDescent="0.25">
      <c r="A1616" t="s">
        <v>1440</v>
      </c>
      <c r="B1616" t="s">
        <v>1440</v>
      </c>
      <c r="C1616" t="s">
        <v>1440</v>
      </c>
      <c r="D1616" t="s">
        <v>1440</v>
      </c>
      <c r="E1616" t="s">
        <v>1440</v>
      </c>
      <c r="F1616" t="s">
        <v>1440</v>
      </c>
      <c r="G1616" t="s">
        <v>1440</v>
      </c>
      <c r="H1616" t="s">
        <v>1440</v>
      </c>
      <c r="I1616" t="s">
        <v>1440</v>
      </c>
      <c r="J1616" t="s">
        <v>1440</v>
      </c>
      <c r="K1616" t="s">
        <v>3150</v>
      </c>
      <c r="L1616" t="s">
        <v>1440</v>
      </c>
      <c r="M1616" s="93" t="s">
        <v>1440</v>
      </c>
      <c r="N1616" t="s">
        <v>1440</v>
      </c>
      <c r="O1616" s="94" t="s">
        <v>1440</v>
      </c>
      <c r="P1616" s="88" t="s">
        <v>1440</v>
      </c>
      <c r="Q1616" t="s">
        <v>1440</v>
      </c>
    </row>
    <row r="1617" spans="1:17" x14ac:dyDescent="0.25">
      <c r="A1617" t="s">
        <v>1440</v>
      </c>
      <c r="B1617" t="s">
        <v>1440</v>
      </c>
      <c r="C1617" t="s">
        <v>1440</v>
      </c>
      <c r="D1617" t="s">
        <v>1440</v>
      </c>
      <c r="E1617" t="s">
        <v>1440</v>
      </c>
      <c r="F1617" t="s">
        <v>1440</v>
      </c>
      <c r="G1617" t="s">
        <v>1440</v>
      </c>
      <c r="H1617" t="s">
        <v>1440</v>
      </c>
      <c r="I1617" t="s">
        <v>1440</v>
      </c>
      <c r="J1617" t="s">
        <v>1440</v>
      </c>
      <c r="K1617" t="s">
        <v>3150</v>
      </c>
      <c r="L1617" t="s">
        <v>1440</v>
      </c>
      <c r="M1617" s="93" t="s">
        <v>1440</v>
      </c>
      <c r="N1617" t="s">
        <v>1440</v>
      </c>
      <c r="O1617" s="94" t="s">
        <v>1440</v>
      </c>
      <c r="P1617" s="88" t="s">
        <v>1440</v>
      </c>
      <c r="Q1617" t="s">
        <v>1440</v>
      </c>
    </row>
    <row r="1618" spans="1:17" x14ac:dyDescent="0.25">
      <c r="A1618" t="s">
        <v>1440</v>
      </c>
      <c r="B1618" t="s">
        <v>1440</v>
      </c>
      <c r="C1618" t="s">
        <v>1440</v>
      </c>
      <c r="D1618" t="s">
        <v>1440</v>
      </c>
      <c r="E1618" t="s">
        <v>1440</v>
      </c>
      <c r="F1618" t="s">
        <v>1440</v>
      </c>
      <c r="G1618" t="s">
        <v>1440</v>
      </c>
      <c r="H1618" t="s">
        <v>1440</v>
      </c>
      <c r="I1618" t="s">
        <v>1440</v>
      </c>
      <c r="J1618" t="s">
        <v>1440</v>
      </c>
      <c r="K1618" t="s">
        <v>3150</v>
      </c>
      <c r="L1618" t="s">
        <v>1440</v>
      </c>
      <c r="M1618" s="93" t="s">
        <v>1440</v>
      </c>
      <c r="N1618" t="s">
        <v>1440</v>
      </c>
      <c r="O1618" s="94" t="s">
        <v>1440</v>
      </c>
      <c r="P1618" s="88" t="s">
        <v>1440</v>
      </c>
      <c r="Q1618" t="s">
        <v>1440</v>
      </c>
    </row>
    <row r="1619" spans="1:17" x14ac:dyDescent="0.25">
      <c r="A1619" t="s">
        <v>1440</v>
      </c>
      <c r="B1619" t="s">
        <v>1440</v>
      </c>
      <c r="C1619" t="s">
        <v>1440</v>
      </c>
      <c r="D1619" t="s">
        <v>1440</v>
      </c>
      <c r="E1619" t="s">
        <v>1440</v>
      </c>
      <c r="F1619" t="s">
        <v>1440</v>
      </c>
      <c r="G1619" t="s">
        <v>1440</v>
      </c>
      <c r="H1619" t="s">
        <v>1440</v>
      </c>
      <c r="I1619" t="s">
        <v>1440</v>
      </c>
      <c r="J1619" t="s">
        <v>1440</v>
      </c>
      <c r="K1619" t="s">
        <v>3150</v>
      </c>
      <c r="L1619" t="s">
        <v>1440</v>
      </c>
      <c r="M1619" s="93" t="s">
        <v>1440</v>
      </c>
      <c r="N1619" t="s">
        <v>1440</v>
      </c>
      <c r="O1619" s="94" t="s">
        <v>1440</v>
      </c>
      <c r="P1619" s="88" t="s">
        <v>1440</v>
      </c>
      <c r="Q1619" t="s">
        <v>1440</v>
      </c>
    </row>
    <row r="1620" spans="1:17" x14ac:dyDescent="0.25">
      <c r="A1620" t="s">
        <v>1440</v>
      </c>
      <c r="B1620" t="s">
        <v>1440</v>
      </c>
      <c r="C1620" t="s">
        <v>1440</v>
      </c>
      <c r="D1620" t="s">
        <v>1440</v>
      </c>
      <c r="E1620" t="s">
        <v>1440</v>
      </c>
      <c r="F1620" t="s">
        <v>1440</v>
      </c>
      <c r="G1620" t="s">
        <v>1440</v>
      </c>
      <c r="H1620" t="s">
        <v>1440</v>
      </c>
      <c r="I1620" t="s">
        <v>1440</v>
      </c>
      <c r="J1620" t="s">
        <v>1440</v>
      </c>
      <c r="K1620" t="s">
        <v>3150</v>
      </c>
      <c r="L1620" t="s">
        <v>1440</v>
      </c>
      <c r="M1620" s="93" t="s">
        <v>1440</v>
      </c>
      <c r="N1620" t="s">
        <v>1440</v>
      </c>
      <c r="O1620" s="94" t="s">
        <v>1440</v>
      </c>
      <c r="P1620" s="88" t="s">
        <v>1440</v>
      </c>
      <c r="Q1620" t="s">
        <v>1440</v>
      </c>
    </row>
    <row r="1621" spans="1:17" x14ac:dyDescent="0.25">
      <c r="A1621" t="s">
        <v>1440</v>
      </c>
      <c r="B1621" t="s">
        <v>1440</v>
      </c>
      <c r="C1621" t="s">
        <v>1440</v>
      </c>
      <c r="D1621" t="s">
        <v>1440</v>
      </c>
      <c r="E1621" t="s">
        <v>1440</v>
      </c>
      <c r="F1621" t="s">
        <v>1440</v>
      </c>
      <c r="G1621" t="s">
        <v>1440</v>
      </c>
      <c r="H1621" t="s">
        <v>1440</v>
      </c>
      <c r="I1621" t="s">
        <v>1440</v>
      </c>
      <c r="J1621" t="s">
        <v>1440</v>
      </c>
      <c r="K1621" t="s">
        <v>3150</v>
      </c>
      <c r="L1621" t="s">
        <v>1440</v>
      </c>
      <c r="M1621" s="93" t="s">
        <v>1440</v>
      </c>
      <c r="N1621" t="s">
        <v>1440</v>
      </c>
      <c r="O1621" s="94" t="s">
        <v>1440</v>
      </c>
      <c r="P1621" s="88" t="s">
        <v>1440</v>
      </c>
      <c r="Q1621" t="s">
        <v>1440</v>
      </c>
    </row>
    <row r="1622" spans="1:17" x14ac:dyDescent="0.25">
      <c r="A1622" t="s">
        <v>1440</v>
      </c>
      <c r="B1622" t="s">
        <v>1440</v>
      </c>
      <c r="C1622" t="s">
        <v>1440</v>
      </c>
      <c r="D1622" t="s">
        <v>1440</v>
      </c>
      <c r="E1622" t="s">
        <v>1440</v>
      </c>
      <c r="F1622" t="s">
        <v>1440</v>
      </c>
      <c r="G1622" t="s">
        <v>1440</v>
      </c>
      <c r="H1622" t="s">
        <v>1440</v>
      </c>
      <c r="I1622" t="s">
        <v>1440</v>
      </c>
      <c r="J1622" t="s">
        <v>1440</v>
      </c>
      <c r="K1622" t="s">
        <v>3150</v>
      </c>
      <c r="L1622" t="s">
        <v>1440</v>
      </c>
      <c r="M1622" s="93" t="s">
        <v>1440</v>
      </c>
      <c r="N1622" t="s">
        <v>1440</v>
      </c>
      <c r="O1622" s="94" t="s">
        <v>1440</v>
      </c>
      <c r="P1622" s="88" t="s">
        <v>1440</v>
      </c>
      <c r="Q1622" t="s">
        <v>1440</v>
      </c>
    </row>
    <row r="1623" spans="1:17" x14ac:dyDescent="0.25">
      <c r="A1623" t="s">
        <v>1440</v>
      </c>
      <c r="B1623" t="s">
        <v>1440</v>
      </c>
      <c r="C1623" t="s">
        <v>1440</v>
      </c>
      <c r="D1623" t="s">
        <v>1440</v>
      </c>
      <c r="E1623" t="s">
        <v>1440</v>
      </c>
      <c r="F1623" t="s">
        <v>1440</v>
      </c>
      <c r="G1623" t="s">
        <v>1440</v>
      </c>
      <c r="H1623" t="s">
        <v>1440</v>
      </c>
      <c r="I1623" t="s">
        <v>1440</v>
      </c>
      <c r="J1623" t="s">
        <v>1440</v>
      </c>
      <c r="K1623" t="s">
        <v>3150</v>
      </c>
      <c r="L1623" t="s">
        <v>1440</v>
      </c>
      <c r="M1623" s="93" t="s">
        <v>1440</v>
      </c>
      <c r="N1623" t="s">
        <v>1440</v>
      </c>
      <c r="O1623" s="94" t="s">
        <v>1440</v>
      </c>
      <c r="P1623" s="88" t="s">
        <v>1440</v>
      </c>
      <c r="Q1623" t="s">
        <v>1440</v>
      </c>
    </row>
    <row r="1624" spans="1:17" x14ac:dyDescent="0.25">
      <c r="A1624" t="s">
        <v>1440</v>
      </c>
      <c r="B1624" t="s">
        <v>1440</v>
      </c>
      <c r="C1624" t="s">
        <v>1440</v>
      </c>
      <c r="D1624" t="s">
        <v>1440</v>
      </c>
      <c r="E1624" t="s">
        <v>1440</v>
      </c>
      <c r="F1624" t="s">
        <v>1440</v>
      </c>
      <c r="G1624" t="s">
        <v>1440</v>
      </c>
      <c r="H1624" t="s">
        <v>1440</v>
      </c>
      <c r="I1624" t="s">
        <v>1440</v>
      </c>
      <c r="J1624" t="s">
        <v>1440</v>
      </c>
      <c r="K1624" t="s">
        <v>3150</v>
      </c>
      <c r="L1624" t="s">
        <v>1440</v>
      </c>
      <c r="M1624" s="93" t="s">
        <v>1440</v>
      </c>
      <c r="N1624" t="s">
        <v>1440</v>
      </c>
      <c r="O1624" s="94" t="s">
        <v>1440</v>
      </c>
      <c r="P1624" s="88" t="s">
        <v>1440</v>
      </c>
      <c r="Q1624" t="s">
        <v>1440</v>
      </c>
    </row>
    <row r="1625" spans="1:17" x14ac:dyDescent="0.25">
      <c r="A1625" t="s">
        <v>1440</v>
      </c>
      <c r="B1625" t="s">
        <v>1440</v>
      </c>
      <c r="C1625" t="s">
        <v>1440</v>
      </c>
      <c r="D1625" t="s">
        <v>1440</v>
      </c>
      <c r="E1625" t="s">
        <v>1440</v>
      </c>
      <c r="F1625" t="s">
        <v>1440</v>
      </c>
      <c r="G1625" t="s">
        <v>1440</v>
      </c>
      <c r="H1625" t="s">
        <v>1440</v>
      </c>
      <c r="I1625" t="s">
        <v>1440</v>
      </c>
      <c r="J1625" t="s">
        <v>1440</v>
      </c>
      <c r="K1625" t="s">
        <v>3150</v>
      </c>
      <c r="L1625" t="s">
        <v>1440</v>
      </c>
      <c r="M1625" s="93" t="s">
        <v>1440</v>
      </c>
      <c r="N1625" t="s">
        <v>1440</v>
      </c>
      <c r="O1625" s="94" t="s">
        <v>1440</v>
      </c>
      <c r="P1625" s="88" t="s">
        <v>1440</v>
      </c>
      <c r="Q1625" t="s">
        <v>1440</v>
      </c>
    </row>
    <row r="1626" spans="1:17" x14ac:dyDescent="0.25">
      <c r="A1626" t="s">
        <v>1440</v>
      </c>
      <c r="B1626" t="s">
        <v>1440</v>
      </c>
      <c r="C1626" t="s">
        <v>1440</v>
      </c>
      <c r="D1626" t="s">
        <v>1440</v>
      </c>
      <c r="E1626" t="s">
        <v>1440</v>
      </c>
      <c r="F1626" t="s">
        <v>1440</v>
      </c>
      <c r="G1626" t="s">
        <v>1440</v>
      </c>
      <c r="H1626" t="s">
        <v>1440</v>
      </c>
      <c r="I1626" t="s">
        <v>1440</v>
      </c>
      <c r="J1626" t="s">
        <v>1440</v>
      </c>
      <c r="K1626" t="s">
        <v>3150</v>
      </c>
      <c r="L1626" t="s">
        <v>1440</v>
      </c>
      <c r="M1626" s="93" t="s">
        <v>1440</v>
      </c>
      <c r="N1626" t="s">
        <v>1440</v>
      </c>
      <c r="O1626" s="94" t="s">
        <v>1440</v>
      </c>
      <c r="P1626" s="88" t="s">
        <v>1440</v>
      </c>
      <c r="Q1626" t="s">
        <v>1440</v>
      </c>
    </row>
    <row r="1627" spans="1:17" x14ac:dyDescent="0.25">
      <c r="A1627" t="s">
        <v>1440</v>
      </c>
      <c r="B1627" t="s">
        <v>1440</v>
      </c>
      <c r="C1627" t="s">
        <v>1440</v>
      </c>
      <c r="D1627" t="s">
        <v>1440</v>
      </c>
      <c r="E1627" t="s">
        <v>1440</v>
      </c>
      <c r="F1627" t="s">
        <v>1440</v>
      </c>
      <c r="G1627" t="s">
        <v>1440</v>
      </c>
      <c r="H1627" t="s">
        <v>1440</v>
      </c>
      <c r="I1627" t="s">
        <v>1440</v>
      </c>
      <c r="J1627" t="s">
        <v>1440</v>
      </c>
      <c r="K1627" t="s">
        <v>3150</v>
      </c>
      <c r="L1627" t="s">
        <v>1440</v>
      </c>
      <c r="M1627" s="93" t="s">
        <v>1440</v>
      </c>
      <c r="N1627" t="s">
        <v>1440</v>
      </c>
      <c r="O1627" s="94" t="s">
        <v>1440</v>
      </c>
      <c r="P1627" s="88" t="s">
        <v>1440</v>
      </c>
      <c r="Q1627" t="s">
        <v>1440</v>
      </c>
    </row>
    <row r="1628" spans="1:17" x14ac:dyDescent="0.25">
      <c r="A1628" t="s">
        <v>1440</v>
      </c>
      <c r="B1628" t="s">
        <v>1440</v>
      </c>
      <c r="C1628" t="s">
        <v>1440</v>
      </c>
      <c r="D1628" t="s">
        <v>1440</v>
      </c>
      <c r="E1628" t="s">
        <v>1440</v>
      </c>
      <c r="F1628" t="s">
        <v>1440</v>
      </c>
      <c r="G1628" t="s">
        <v>1440</v>
      </c>
      <c r="H1628" t="s">
        <v>1440</v>
      </c>
      <c r="I1628" t="s">
        <v>1440</v>
      </c>
      <c r="J1628" t="s">
        <v>1440</v>
      </c>
      <c r="K1628" t="s">
        <v>3150</v>
      </c>
      <c r="L1628" t="s">
        <v>1440</v>
      </c>
      <c r="M1628" s="93" t="s">
        <v>1440</v>
      </c>
      <c r="N1628" t="s">
        <v>1440</v>
      </c>
      <c r="O1628" s="94" t="s">
        <v>1440</v>
      </c>
      <c r="P1628" s="88" t="s">
        <v>1440</v>
      </c>
      <c r="Q1628" t="s">
        <v>1440</v>
      </c>
    </row>
    <row r="1629" spans="1:17" x14ac:dyDescent="0.25">
      <c r="A1629" t="s">
        <v>1440</v>
      </c>
      <c r="B1629" t="s">
        <v>1440</v>
      </c>
      <c r="C1629" t="s">
        <v>1440</v>
      </c>
      <c r="D1629" t="s">
        <v>1440</v>
      </c>
      <c r="E1629" t="s">
        <v>1440</v>
      </c>
      <c r="F1629" t="s">
        <v>1440</v>
      </c>
      <c r="G1629" t="s">
        <v>1440</v>
      </c>
      <c r="H1629" t="s">
        <v>1440</v>
      </c>
      <c r="I1629" t="s">
        <v>1440</v>
      </c>
      <c r="J1629" t="s">
        <v>1440</v>
      </c>
      <c r="K1629" t="s">
        <v>3150</v>
      </c>
      <c r="L1629" t="s">
        <v>1440</v>
      </c>
      <c r="M1629" s="93" t="s">
        <v>1440</v>
      </c>
      <c r="N1629" t="s">
        <v>1440</v>
      </c>
      <c r="O1629" s="94" t="s">
        <v>1440</v>
      </c>
      <c r="P1629" s="88" t="s">
        <v>1440</v>
      </c>
      <c r="Q1629" t="s">
        <v>1440</v>
      </c>
    </row>
    <row r="1630" spans="1:17" x14ac:dyDescent="0.25">
      <c r="A1630" t="s">
        <v>1440</v>
      </c>
      <c r="B1630" t="s">
        <v>1440</v>
      </c>
      <c r="C1630" t="s">
        <v>1440</v>
      </c>
      <c r="D1630" t="s">
        <v>1440</v>
      </c>
      <c r="E1630" t="s">
        <v>1440</v>
      </c>
      <c r="F1630" t="s">
        <v>1440</v>
      </c>
      <c r="G1630" t="s">
        <v>1440</v>
      </c>
      <c r="H1630" t="s">
        <v>1440</v>
      </c>
      <c r="I1630" t="s">
        <v>1440</v>
      </c>
      <c r="J1630" t="s">
        <v>1440</v>
      </c>
      <c r="K1630" t="s">
        <v>3150</v>
      </c>
      <c r="L1630" t="s">
        <v>1440</v>
      </c>
      <c r="M1630" s="93" t="s">
        <v>1440</v>
      </c>
      <c r="N1630" t="s">
        <v>1440</v>
      </c>
      <c r="O1630" s="94" t="s">
        <v>1440</v>
      </c>
      <c r="P1630" s="88" t="s">
        <v>1440</v>
      </c>
      <c r="Q1630" t="s">
        <v>1440</v>
      </c>
    </row>
    <row r="1631" spans="1:17" x14ac:dyDescent="0.25">
      <c r="A1631" t="s">
        <v>1440</v>
      </c>
      <c r="B1631" t="s">
        <v>1440</v>
      </c>
      <c r="C1631" t="s">
        <v>1440</v>
      </c>
      <c r="D1631" t="s">
        <v>1440</v>
      </c>
      <c r="E1631" t="s">
        <v>1440</v>
      </c>
      <c r="F1631" t="s">
        <v>1440</v>
      </c>
      <c r="G1631" t="s">
        <v>1440</v>
      </c>
      <c r="H1631" t="s">
        <v>1440</v>
      </c>
      <c r="I1631" t="s">
        <v>1440</v>
      </c>
      <c r="J1631" t="s">
        <v>1440</v>
      </c>
      <c r="K1631" t="s">
        <v>3150</v>
      </c>
      <c r="L1631" t="s">
        <v>1440</v>
      </c>
      <c r="M1631" s="93" t="s">
        <v>1440</v>
      </c>
      <c r="N1631" t="s">
        <v>1440</v>
      </c>
      <c r="O1631" s="94" t="s">
        <v>1440</v>
      </c>
      <c r="P1631" s="88" t="s">
        <v>1440</v>
      </c>
      <c r="Q1631" t="s">
        <v>1440</v>
      </c>
    </row>
    <row r="1632" spans="1:17" x14ac:dyDescent="0.25">
      <c r="A1632" t="s">
        <v>1440</v>
      </c>
      <c r="B1632" t="s">
        <v>1440</v>
      </c>
      <c r="C1632" t="s">
        <v>1440</v>
      </c>
      <c r="D1632" t="s">
        <v>1440</v>
      </c>
      <c r="E1632" t="s">
        <v>1440</v>
      </c>
      <c r="F1632" t="s">
        <v>1440</v>
      </c>
      <c r="G1632" t="s">
        <v>1440</v>
      </c>
      <c r="H1632" t="s">
        <v>1440</v>
      </c>
      <c r="I1632" t="s">
        <v>1440</v>
      </c>
      <c r="J1632" t="s">
        <v>1440</v>
      </c>
      <c r="K1632" t="s">
        <v>3150</v>
      </c>
      <c r="L1632" t="s">
        <v>1440</v>
      </c>
      <c r="M1632" s="93" t="s">
        <v>1440</v>
      </c>
      <c r="N1632" t="s">
        <v>1440</v>
      </c>
      <c r="O1632" s="94" t="s">
        <v>1440</v>
      </c>
      <c r="P1632" s="88" t="s">
        <v>1440</v>
      </c>
      <c r="Q1632" t="s">
        <v>1440</v>
      </c>
    </row>
    <row r="1633" spans="1:17" x14ac:dyDescent="0.25">
      <c r="A1633" t="s">
        <v>1440</v>
      </c>
      <c r="B1633" t="s">
        <v>1440</v>
      </c>
      <c r="C1633" t="s">
        <v>1440</v>
      </c>
      <c r="D1633" t="s">
        <v>1440</v>
      </c>
      <c r="E1633" t="s">
        <v>1440</v>
      </c>
      <c r="F1633" t="s">
        <v>1440</v>
      </c>
      <c r="G1633" t="s">
        <v>1440</v>
      </c>
      <c r="H1633" t="s">
        <v>1440</v>
      </c>
      <c r="I1633" t="s">
        <v>1440</v>
      </c>
      <c r="J1633" t="s">
        <v>1440</v>
      </c>
      <c r="K1633" t="s">
        <v>3150</v>
      </c>
      <c r="L1633" t="s">
        <v>1440</v>
      </c>
      <c r="M1633" s="93" t="s">
        <v>1440</v>
      </c>
      <c r="N1633" t="s">
        <v>1440</v>
      </c>
      <c r="O1633" s="94" t="s">
        <v>1440</v>
      </c>
      <c r="P1633" s="88" t="s">
        <v>1440</v>
      </c>
      <c r="Q1633" t="s">
        <v>1440</v>
      </c>
    </row>
    <row r="1634" spans="1:17" x14ac:dyDescent="0.25">
      <c r="A1634" t="s">
        <v>1440</v>
      </c>
      <c r="B1634" t="s">
        <v>1440</v>
      </c>
      <c r="C1634" t="s">
        <v>1440</v>
      </c>
      <c r="D1634" t="s">
        <v>1440</v>
      </c>
      <c r="E1634" t="s">
        <v>1440</v>
      </c>
      <c r="F1634" t="s">
        <v>1440</v>
      </c>
      <c r="G1634" t="s">
        <v>1440</v>
      </c>
      <c r="H1634" t="s">
        <v>1440</v>
      </c>
      <c r="I1634" t="s">
        <v>1440</v>
      </c>
      <c r="J1634" t="s">
        <v>1440</v>
      </c>
      <c r="K1634" t="s">
        <v>3150</v>
      </c>
      <c r="L1634" t="s">
        <v>1440</v>
      </c>
      <c r="M1634" s="93" t="s">
        <v>1440</v>
      </c>
      <c r="N1634" t="s">
        <v>1440</v>
      </c>
      <c r="O1634" s="94" t="s">
        <v>1440</v>
      </c>
      <c r="P1634" s="88" t="s">
        <v>1440</v>
      </c>
      <c r="Q1634" t="s">
        <v>1440</v>
      </c>
    </row>
    <row r="1635" spans="1:17" x14ac:dyDescent="0.25">
      <c r="A1635" t="s">
        <v>1440</v>
      </c>
      <c r="B1635" t="s">
        <v>1440</v>
      </c>
      <c r="C1635" t="s">
        <v>1440</v>
      </c>
      <c r="D1635" t="s">
        <v>1440</v>
      </c>
      <c r="E1635" t="s">
        <v>1440</v>
      </c>
      <c r="F1635" t="s">
        <v>1440</v>
      </c>
      <c r="G1635" t="s">
        <v>1440</v>
      </c>
      <c r="H1635" t="s">
        <v>1440</v>
      </c>
      <c r="I1635" t="s">
        <v>1440</v>
      </c>
      <c r="J1635" t="s">
        <v>1440</v>
      </c>
      <c r="K1635" t="s">
        <v>3150</v>
      </c>
      <c r="L1635" t="s">
        <v>1440</v>
      </c>
      <c r="M1635" s="93" t="s">
        <v>1440</v>
      </c>
      <c r="N1635" t="s">
        <v>1440</v>
      </c>
      <c r="O1635" s="94" t="s">
        <v>1440</v>
      </c>
      <c r="P1635" s="88" t="s">
        <v>1440</v>
      </c>
      <c r="Q1635" t="s">
        <v>1440</v>
      </c>
    </row>
    <row r="1636" spans="1:17" x14ac:dyDescent="0.25">
      <c r="A1636" t="s">
        <v>1440</v>
      </c>
      <c r="B1636" t="s">
        <v>1440</v>
      </c>
      <c r="C1636" t="s">
        <v>1440</v>
      </c>
      <c r="D1636" t="s">
        <v>1440</v>
      </c>
      <c r="E1636" t="s">
        <v>1440</v>
      </c>
      <c r="F1636" t="s">
        <v>1440</v>
      </c>
      <c r="G1636" t="s">
        <v>1440</v>
      </c>
      <c r="H1636" t="s">
        <v>1440</v>
      </c>
      <c r="I1636" t="s">
        <v>1440</v>
      </c>
      <c r="J1636" t="s">
        <v>1440</v>
      </c>
      <c r="K1636" t="s">
        <v>3150</v>
      </c>
      <c r="L1636" t="s">
        <v>1440</v>
      </c>
      <c r="M1636" s="93" t="s">
        <v>1440</v>
      </c>
      <c r="N1636" t="s">
        <v>1440</v>
      </c>
      <c r="O1636" s="94" t="s">
        <v>1440</v>
      </c>
      <c r="P1636" s="88" t="s">
        <v>1440</v>
      </c>
      <c r="Q1636" t="s">
        <v>1440</v>
      </c>
    </row>
    <row r="1637" spans="1:17" x14ac:dyDescent="0.25">
      <c r="A1637" t="s">
        <v>1440</v>
      </c>
      <c r="B1637" t="s">
        <v>1440</v>
      </c>
      <c r="C1637" t="s">
        <v>1440</v>
      </c>
      <c r="D1637" t="s">
        <v>1440</v>
      </c>
      <c r="E1637" t="s">
        <v>1440</v>
      </c>
      <c r="F1637" t="s">
        <v>1440</v>
      </c>
      <c r="G1637" t="s">
        <v>1440</v>
      </c>
      <c r="H1637" t="s">
        <v>1440</v>
      </c>
      <c r="I1637" t="s">
        <v>1440</v>
      </c>
      <c r="J1637" t="s">
        <v>1440</v>
      </c>
      <c r="K1637" t="s">
        <v>3150</v>
      </c>
      <c r="L1637" t="s">
        <v>1440</v>
      </c>
      <c r="M1637" s="93" t="s">
        <v>1440</v>
      </c>
      <c r="N1637" t="s">
        <v>1440</v>
      </c>
      <c r="O1637" s="94" t="s">
        <v>1440</v>
      </c>
      <c r="P1637" s="88" t="s">
        <v>1440</v>
      </c>
      <c r="Q1637" t="s">
        <v>1440</v>
      </c>
    </row>
    <row r="1638" spans="1:17" x14ac:dyDescent="0.25">
      <c r="A1638" t="s">
        <v>1440</v>
      </c>
      <c r="B1638" t="s">
        <v>1440</v>
      </c>
      <c r="C1638" t="s">
        <v>1440</v>
      </c>
      <c r="D1638" t="s">
        <v>1440</v>
      </c>
      <c r="E1638" t="s">
        <v>1440</v>
      </c>
      <c r="F1638" t="s">
        <v>1440</v>
      </c>
      <c r="G1638" t="s">
        <v>1440</v>
      </c>
      <c r="H1638" t="s">
        <v>1440</v>
      </c>
      <c r="I1638" t="s">
        <v>1440</v>
      </c>
      <c r="J1638" t="s">
        <v>1440</v>
      </c>
      <c r="K1638" t="s">
        <v>3150</v>
      </c>
      <c r="L1638" t="s">
        <v>1440</v>
      </c>
      <c r="M1638" s="93" t="s">
        <v>1440</v>
      </c>
      <c r="N1638" t="s">
        <v>1440</v>
      </c>
      <c r="O1638" s="94" t="s">
        <v>1440</v>
      </c>
      <c r="P1638" s="88" t="s">
        <v>1440</v>
      </c>
      <c r="Q1638" t="s">
        <v>1440</v>
      </c>
    </row>
    <row r="1639" spans="1:17" x14ac:dyDescent="0.25">
      <c r="A1639" t="s">
        <v>1440</v>
      </c>
      <c r="B1639" t="s">
        <v>1440</v>
      </c>
      <c r="C1639" t="s">
        <v>1440</v>
      </c>
      <c r="D1639" t="s">
        <v>1440</v>
      </c>
      <c r="E1639" t="s">
        <v>1440</v>
      </c>
      <c r="F1639" t="s">
        <v>1440</v>
      </c>
      <c r="G1639" t="s">
        <v>1440</v>
      </c>
      <c r="H1639" t="s">
        <v>1440</v>
      </c>
      <c r="I1639" t="s">
        <v>1440</v>
      </c>
      <c r="J1639" t="s">
        <v>1440</v>
      </c>
      <c r="K1639" t="s">
        <v>3150</v>
      </c>
      <c r="L1639" t="s">
        <v>1440</v>
      </c>
      <c r="M1639" s="93" t="s">
        <v>1440</v>
      </c>
      <c r="N1639" t="s">
        <v>1440</v>
      </c>
      <c r="O1639" s="94" t="s">
        <v>1440</v>
      </c>
      <c r="P1639" s="88" t="s">
        <v>1440</v>
      </c>
      <c r="Q1639" t="s">
        <v>1440</v>
      </c>
    </row>
    <row r="1640" spans="1:17" x14ac:dyDescent="0.25">
      <c r="A1640" t="s">
        <v>1440</v>
      </c>
      <c r="B1640" t="s">
        <v>1440</v>
      </c>
      <c r="C1640" t="s">
        <v>1440</v>
      </c>
      <c r="D1640" t="s">
        <v>1440</v>
      </c>
      <c r="E1640" t="s">
        <v>1440</v>
      </c>
      <c r="F1640" t="s">
        <v>1440</v>
      </c>
      <c r="G1640" t="s">
        <v>1440</v>
      </c>
      <c r="H1640" t="s">
        <v>1440</v>
      </c>
      <c r="I1640" t="s">
        <v>1440</v>
      </c>
      <c r="J1640" t="s">
        <v>1440</v>
      </c>
      <c r="K1640" t="s">
        <v>3150</v>
      </c>
      <c r="L1640" t="s">
        <v>1440</v>
      </c>
      <c r="M1640" s="93" t="s">
        <v>1440</v>
      </c>
      <c r="N1640" t="s">
        <v>1440</v>
      </c>
      <c r="O1640" s="94" t="s">
        <v>1440</v>
      </c>
      <c r="P1640" s="88" t="s">
        <v>1440</v>
      </c>
      <c r="Q1640" t="s">
        <v>1440</v>
      </c>
    </row>
    <row r="1641" spans="1:17" x14ac:dyDescent="0.25">
      <c r="A1641" t="s">
        <v>1440</v>
      </c>
      <c r="B1641" t="s">
        <v>1440</v>
      </c>
      <c r="C1641" t="s">
        <v>1440</v>
      </c>
      <c r="D1641" t="s">
        <v>1440</v>
      </c>
      <c r="E1641" t="s">
        <v>1440</v>
      </c>
      <c r="F1641" t="s">
        <v>1440</v>
      </c>
      <c r="G1641" t="s">
        <v>1440</v>
      </c>
      <c r="H1641" t="s">
        <v>1440</v>
      </c>
      <c r="I1641" t="s">
        <v>1440</v>
      </c>
      <c r="J1641" t="s">
        <v>1440</v>
      </c>
      <c r="K1641" t="s">
        <v>3150</v>
      </c>
      <c r="L1641" t="s">
        <v>1440</v>
      </c>
      <c r="M1641" s="93" t="s">
        <v>1440</v>
      </c>
      <c r="N1641" t="s">
        <v>1440</v>
      </c>
      <c r="O1641" s="94" t="s">
        <v>1440</v>
      </c>
      <c r="P1641" s="88" t="s">
        <v>1440</v>
      </c>
      <c r="Q1641" t="s">
        <v>1440</v>
      </c>
    </row>
    <row r="1642" spans="1:17" x14ac:dyDescent="0.25">
      <c r="A1642" t="s">
        <v>1440</v>
      </c>
      <c r="B1642" t="s">
        <v>1440</v>
      </c>
      <c r="C1642" t="s">
        <v>1440</v>
      </c>
      <c r="D1642" t="s">
        <v>1440</v>
      </c>
      <c r="E1642" t="s">
        <v>1440</v>
      </c>
      <c r="F1642" t="s">
        <v>1440</v>
      </c>
      <c r="G1642" t="s">
        <v>1440</v>
      </c>
      <c r="H1642" t="s">
        <v>1440</v>
      </c>
      <c r="I1642" t="s">
        <v>1440</v>
      </c>
      <c r="J1642" t="s">
        <v>1440</v>
      </c>
      <c r="K1642" t="s">
        <v>3150</v>
      </c>
      <c r="L1642" t="s">
        <v>1440</v>
      </c>
      <c r="M1642" s="93" t="s">
        <v>1440</v>
      </c>
      <c r="N1642" t="s">
        <v>1440</v>
      </c>
      <c r="O1642" s="94" t="s">
        <v>1440</v>
      </c>
      <c r="P1642" s="88" t="s">
        <v>1440</v>
      </c>
      <c r="Q1642" t="s">
        <v>1440</v>
      </c>
    </row>
    <row r="1643" spans="1:17" x14ac:dyDescent="0.25">
      <c r="A1643" t="s">
        <v>1440</v>
      </c>
      <c r="B1643" t="s">
        <v>1440</v>
      </c>
      <c r="C1643" t="s">
        <v>1440</v>
      </c>
      <c r="D1643" t="s">
        <v>1440</v>
      </c>
      <c r="E1643" t="s">
        <v>1440</v>
      </c>
      <c r="F1643" t="s">
        <v>1440</v>
      </c>
      <c r="G1643" t="s">
        <v>1440</v>
      </c>
      <c r="H1643" t="s">
        <v>1440</v>
      </c>
      <c r="I1643" t="s">
        <v>1440</v>
      </c>
      <c r="J1643" t="s">
        <v>1440</v>
      </c>
      <c r="K1643" t="s">
        <v>3150</v>
      </c>
      <c r="L1643" t="s">
        <v>1440</v>
      </c>
      <c r="M1643" s="93" t="s">
        <v>1440</v>
      </c>
      <c r="N1643" t="s">
        <v>1440</v>
      </c>
      <c r="O1643" s="94" t="s">
        <v>1440</v>
      </c>
      <c r="P1643" s="88" t="s">
        <v>1440</v>
      </c>
      <c r="Q1643" t="s">
        <v>1440</v>
      </c>
    </row>
    <row r="1644" spans="1:17" x14ac:dyDescent="0.25">
      <c r="A1644" t="s">
        <v>1440</v>
      </c>
      <c r="B1644" t="s">
        <v>1440</v>
      </c>
      <c r="C1644" t="s">
        <v>1440</v>
      </c>
      <c r="D1644" t="s">
        <v>1440</v>
      </c>
      <c r="E1644" t="s">
        <v>1440</v>
      </c>
      <c r="F1644" t="s">
        <v>1440</v>
      </c>
      <c r="G1644" t="s">
        <v>1440</v>
      </c>
      <c r="H1644" t="s">
        <v>1440</v>
      </c>
      <c r="I1644" t="s">
        <v>1440</v>
      </c>
      <c r="J1644" t="s">
        <v>1440</v>
      </c>
      <c r="K1644" t="s">
        <v>3150</v>
      </c>
      <c r="L1644" t="s">
        <v>1440</v>
      </c>
      <c r="M1644" s="93" t="s">
        <v>1440</v>
      </c>
      <c r="N1644" t="s">
        <v>1440</v>
      </c>
      <c r="O1644" s="94" t="s">
        <v>1440</v>
      </c>
      <c r="P1644" s="88" t="s">
        <v>1440</v>
      </c>
      <c r="Q1644" t="s">
        <v>1440</v>
      </c>
    </row>
    <row r="1645" spans="1:17" x14ac:dyDescent="0.25">
      <c r="A1645" t="s">
        <v>1440</v>
      </c>
      <c r="B1645" t="s">
        <v>1440</v>
      </c>
      <c r="C1645" t="s">
        <v>1440</v>
      </c>
      <c r="D1645" t="s">
        <v>1440</v>
      </c>
      <c r="E1645" t="s">
        <v>1440</v>
      </c>
      <c r="F1645" t="s">
        <v>1440</v>
      </c>
      <c r="G1645" t="s">
        <v>1440</v>
      </c>
      <c r="H1645" t="s">
        <v>1440</v>
      </c>
      <c r="I1645" t="s">
        <v>1440</v>
      </c>
      <c r="J1645" t="s">
        <v>1440</v>
      </c>
      <c r="K1645" t="s">
        <v>3150</v>
      </c>
      <c r="L1645" t="s">
        <v>1440</v>
      </c>
      <c r="M1645" s="93" t="s">
        <v>1440</v>
      </c>
      <c r="N1645" t="s">
        <v>1440</v>
      </c>
      <c r="O1645" s="94" t="s">
        <v>1440</v>
      </c>
      <c r="P1645" s="88" t="s">
        <v>1440</v>
      </c>
      <c r="Q1645" t="s">
        <v>1440</v>
      </c>
    </row>
    <row r="1646" spans="1:17" x14ac:dyDescent="0.25">
      <c r="A1646" t="s">
        <v>1440</v>
      </c>
      <c r="B1646" t="s">
        <v>1440</v>
      </c>
      <c r="C1646" t="s">
        <v>1440</v>
      </c>
      <c r="D1646" t="s">
        <v>1440</v>
      </c>
      <c r="E1646" t="s">
        <v>1440</v>
      </c>
      <c r="F1646" t="s">
        <v>1440</v>
      </c>
      <c r="G1646" t="s">
        <v>1440</v>
      </c>
      <c r="H1646" t="s">
        <v>1440</v>
      </c>
      <c r="I1646" t="s">
        <v>1440</v>
      </c>
      <c r="J1646" t="s">
        <v>1440</v>
      </c>
      <c r="K1646" t="s">
        <v>3150</v>
      </c>
      <c r="L1646" t="s">
        <v>1440</v>
      </c>
      <c r="M1646" s="93" t="s">
        <v>1440</v>
      </c>
      <c r="N1646" t="s">
        <v>1440</v>
      </c>
      <c r="O1646" s="94" t="s">
        <v>1440</v>
      </c>
      <c r="P1646" s="88" t="s">
        <v>1440</v>
      </c>
      <c r="Q1646" t="s">
        <v>1440</v>
      </c>
    </row>
    <row r="1647" spans="1:17" x14ac:dyDescent="0.25">
      <c r="A1647" t="s">
        <v>1440</v>
      </c>
      <c r="B1647" t="s">
        <v>1440</v>
      </c>
      <c r="C1647" t="s">
        <v>1440</v>
      </c>
      <c r="D1647" t="s">
        <v>1440</v>
      </c>
      <c r="E1647" t="s">
        <v>1440</v>
      </c>
      <c r="F1647" t="s">
        <v>1440</v>
      </c>
      <c r="G1647" t="s">
        <v>1440</v>
      </c>
      <c r="H1647" t="s">
        <v>1440</v>
      </c>
      <c r="I1647" t="s">
        <v>1440</v>
      </c>
      <c r="J1647" t="s">
        <v>1440</v>
      </c>
      <c r="K1647" t="s">
        <v>3150</v>
      </c>
      <c r="L1647" t="s">
        <v>1440</v>
      </c>
      <c r="M1647" s="93" t="s">
        <v>1440</v>
      </c>
      <c r="N1647" t="s">
        <v>1440</v>
      </c>
      <c r="O1647" s="94" t="s">
        <v>1440</v>
      </c>
      <c r="P1647" s="88" t="s">
        <v>1440</v>
      </c>
      <c r="Q1647" t="s">
        <v>1440</v>
      </c>
    </row>
    <row r="1648" spans="1:17" x14ac:dyDescent="0.25">
      <c r="A1648" t="s">
        <v>1440</v>
      </c>
      <c r="B1648" t="s">
        <v>1440</v>
      </c>
      <c r="C1648" t="s">
        <v>1440</v>
      </c>
      <c r="D1648" t="s">
        <v>1440</v>
      </c>
      <c r="E1648" t="s">
        <v>1440</v>
      </c>
      <c r="F1648" t="s">
        <v>1440</v>
      </c>
      <c r="G1648" t="s">
        <v>1440</v>
      </c>
      <c r="H1648" t="s">
        <v>1440</v>
      </c>
      <c r="I1648" t="s">
        <v>1440</v>
      </c>
      <c r="J1648" t="s">
        <v>1440</v>
      </c>
      <c r="K1648" t="s">
        <v>3150</v>
      </c>
      <c r="L1648" t="s">
        <v>1440</v>
      </c>
      <c r="M1648" s="93" t="s">
        <v>1440</v>
      </c>
      <c r="N1648" t="s">
        <v>1440</v>
      </c>
      <c r="O1648" s="94" t="s">
        <v>1440</v>
      </c>
      <c r="P1648" s="88" t="s">
        <v>1440</v>
      </c>
      <c r="Q1648" t="s">
        <v>1440</v>
      </c>
    </row>
    <row r="1649" spans="1:17" x14ac:dyDescent="0.25">
      <c r="A1649" t="s">
        <v>1440</v>
      </c>
      <c r="B1649" t="s">
        <v>1440</v>
      </c>
      <c r="C1649" t="s">
        <v>1440</v>
      </c>
      <c r="D1649" t="s">
        <v>1440</v>
      </c>
      <c r="E1649" t="s">
        <v>1440</v>
      </c>
      <c r="F1649" t="s">
        <v>1440</v>
      </c>
      <c r="G1649" t="s">
        <v>1440</v>
      </c>
      <c r="H1649" t="s">
        <v>1440</v>
      </c>
      <c r="I1649" t="s">
        <v>1440</v>
      </c>
      <c r="J1649" t="s">
        <v>1440</v>
      </c>
      <c r="K1649" t="s">
        <v>3150</v>
      </c>
      <c r="L1649" t="s">
        <v>1440</v>
      </c>
      <c r="M1649" s="93" t="s">
        <v>1440</v>
      </c>
      <c r="N1649" t="s">
        <v>1440</v>
      </c>
      <c r="O1649" s="94" t="s">
        <v>1440</v>
      </c>
      <c r="P1649" s="88" t="s">
        <v>1440</v>
      </c>
      <c r="Q1649" t="s">
        <v>1440</v>
      </c>
    </row>
    <row r="1650" spans="1:17" x14ac:dyDescent="0.25">
      <c r="A1650" t="s">
        <v>1440</v>
      </c>
      <c r="B1650" t="s">
        <v>1440</v>
      </c>
      <c r="C1650" t="s">
        <v>1440</v>
      </c>
      <c r="D1650" t="s">
        <v>1440</v>
      </c>
      <c r="E1650" t="s">
        <v>1440</v>
      </c>
      <c r="F1650" t="s">
        <v>1440</v>
      </c>
      <c r="G1650" t="s">
        <v>1440</v>
      </c>
      <c r="H1650" t="s">
        <v>1440</v>
      </c>
      <c r="I1650" t="s">
        <v>1440</v>
      </c>
      <c r="J1650" t="s">
        <v>1440</v>
      </c>
      <c r="K1650" t="s">
        <v>3150</v>
      </c>
      <c r="L1650" t="s">
        <v>1440</v>
      </c>
      <c r="M1650" s="93" t="s">
        <v>1440</v>
      </c>
      <c r="N1650" t="s">
        <v>1440</v>
      </c>
      <c r="O1650" s="94" t="s">
        <v>1440</v>
      </c>
      <c r="P1650" s="88" t="s">
        <v>1440</v>
      </c>
      <c r="Q1650" t="s">
        <v>1440</v>
      </c>
    </row>
    <row r="1651" spans="1:17" x14ac:dyDescent="0.25">
      <c r="A1651" t="s">
        <v>1440</v>
      </c>
      <c r="B1651" t="s">
        <v>1440</v>
      </c>
      <c r="C1651" t="s">
        <v>1440</v>
      </c>
      <c r="D1651" t="s">
        <v>1440</v>
      </c>
      <c r="E1651" t="s">
        <v>1440</v>
      </c>
      <c r="F1651" t="s">
        <v>1440</v>
      </c>
      <c r="G1651" t="s">
        <v>1440</v>
      </c>
      <c r="H1651" t="s">
        <v>1440</v>
      </c>
      <c r="I1651" t="s">
        <v>1440</v>
      </c>
      <c r="J1651" t="s">
        <v>1440</v>
      </c>
      <c r="K1651" t="s">
        <v>3150</v>
      </c>
      <c r="L1651" t="s">
        <v>1440</v>
      </c>
      <c r="M1651" s="93" t="s">
        <v>1440</v>
      </c>
      <c r="N1651" t="s">
        <v>1440</v>
      </c>
      <c r="O1651" s="94" t="s">
        <v>1440</v>
      </c>
      <c r="P1651" s="88" t="s">
        <v>1440</v>
      </c>
      <c r="Q1651" t="s">
        <v>1440</v>
      </c>
    </row>
    <row r="1652" spans="1:17" x14ac:dyDescent="0.25">
      <c r="A1652" t="s">
        <v>1440</v>
      </c>
      <c r="B1652" t="s">
        <v>1440</v>
      </c>
      <c r="C1652" t="s">
        <v>1440</v>
      </c>
      <c r="D1652" t="s">
        <v>1440</v>
      </c>
      <c r="E1652" t="s">
        <v>1440</v>
      </c>
      <c r="F1652" t="s">
        <v>1440</v>
      </c>
      <c r="G1652" t="s">
        <v>1440</v>
      </c>
      <c r="H1652" t="s">
        <v>1440</v>
      </c>
      <c r="I1652" t="s">
        <v>1440</v>
      </c>
      <c r="J1652" t="s">
        <v>1440</v>
      </c>
      <c r="K1652" t="s">
        <v>3150</v>
      </c>
      <c r="L1652" t="s">
        <v>1440</v>
      </c>
      <c r="M1652" s="93" t="s">
        <v>1440</v>
      </c>
      <c r="N1652" t="s">
        <v>1440</v>
      </c>
      <c r="O1652" s="94" t="s">
        <v>1440</v>
      </c>
      <c r="P1652" s="88" t="s">
        <v>1440</v>
      </c>
      <c r="Q1652" t="s">
        <v>1440</v>
      </c>
    </row>
    <row r="1653" spans="1:17" x14ac:dyDescent="0.25">
      <c r="A1653" t="s">
        <v>1440</v>
      </c>
      <c r="B1653" t="s">
        <v>1440</v>
      </c>
      <c r="C1653" t="s">
        <v>1440</v>
      </c>
      <c r="D1653" t="s">
        <v>1440</v>
      </c>
      <c r="E1653" t="s">
        <v>1440</v>
      </c>
      <c r="F1653" t="s">
        <v>1440</v>
      </c>
      <c r="G1653" t="s">
        <v>1440</v>
      </c>
      <c r="H1653" t="s">
        <v>1440</v>
      </c>
      <c r="I1653" t="s">
        <v>1440</v>
      </c>
      <c r="J1653" t="s">
        <v>1440</v>
      </c>
      <c r="K1653" t="s">
        <v>3150</v>
      </c>
      <c r="L1653" t="s">
        <v>1440</v>
      </c>
      <c r="M1653" s="93" t="s">
        <v>1440</v>
      </c>
      <c r="N1653" t="s">
        <v>1440</v>
      </c>
      <c r="O1653" s="94" t="s">
        <v>1440</v>
      </c>
      <c r="P1653" s="88" t="s">
        <v>1440</v>
      </c>
      <c r="Q1653" t="s">
        <v>1440</v>
      </c>
    </row>
    <row r="1654" spans="1:17" x14ac:dyDescent="0.25">
      <c r="A1654" t="s">
        <v>1440</v>
      </c>
      <c r="B1654" t="s">
        <v>1440</v>
      </c>
      <c r="C1654" t="s">
        <v>1440</v>
      </c>
      <c r="D1654" t="s">
        <v>1440</v>
      </c>
      <c r="E1654" t="s">
        <v>1440</v>
      </c>
      <c r="F1654" t="s">
        <v>1440</v>
      </c>
      <c r="G1654" t="s">
        <v>1440</v>
      </c>
      <c r="H1654" t="s">
        <v>1440</v>
      </c>
      <c r="I1654" t="s">
        <v>1440</v>
      </c>
      <c r="J1654" t="s">
        <v>1440</v>
      </c>
      <c r="K1654" t="s">
        <v>3150</v>
      </c>
      <c r="L1654" t="s">
        <v>1440</v>
      </c>
      <c r="M1654" s="93" t="s">
        <v>1440</v>
      </c>
      <c r="N1654" t="s">
        <v>1440</v>
      </c>
      <c r="O1654" s="94" t="s">
        <v>1440</v>
      </c>
      <c r="P1654" s="88" t="s">
        <v>1440</v>
      </c>
      <c r="Q1654" t="s">
        <v>1440</v>
      </c>
    </row>
    <row r="1655" spans="1:17" x14ac:dyDescent="0.25">
      <c r="A1655" t="s">
        <v>1440</v>
      </c>
      <c r="B1655" t="s">
        <v>1440</v>
      </c>
      <c r="C1655" t="s">
        <v>1440</v>
      </c>
      <c r="D1655" t="s">
        <v>1440</v>
      </c>
      <c r="E1655" t="s">
        <v>1440</v>
      </c>
      <c r="F1655" t="s">
        <v>1440</v>
      </c>
      <c r="G1655" t="s">
        <v>1440</v>
      </c>
      <c r="H1655" t="s">
        <v>1440</v>
      </c>
      <c r="I1655" t="s">
        <v>1440</v>
      </c>
      <c r="J1655" t="s">
        <v>1440</v>
      </c>
      <c r="K1655" t="s">
        <v>3150</v>
      </c>
      <c r="L1655" t="s">
        <v>1440</v>
      </c>
      <c r="M1655" s="93" t="s">
        <v>1440</v>
      </c>
      <c r="N1655" t="s">
        <v>1440</v>
      </c>
      <c r="O1655" s="94" t="s">
        <v>1440</v>
      </c>
      <c r="P1655" s="88" t="s">
        <v>1440</v>
      </c>
      <c r="Q1655" t="s">
        <v>1440</v>
      </c>
    </row>
    <row r="1656" spans="1:17" x14ac:dyDescent="0.25">
      <c r="A1656" t="s">
        <v>1440</v>
      </c>
      <c r="B1656" t="s">
        <v>1440</v>
      </c>
      <c r="C1656" t="s">
        <v>1440</v>
      </c>
      <c r="D1656" t="s">
        <v>1440</v>
      </c>
      <c r="E1656" t="s">
        <v>1440</v>
      </c>
      <c r="F1656" t="s">
        <v>1440</v>
      </c>
      <c r="G1656" t="s">
        <v>1440</v>
      </c>
      <c r="H1656" t="s">
        <v>1440</v>
      </c>
      <c r="I1656" t="s">
        <v>1440</v>
      </c>
      <c r="J1656" t="s">
        <v>1440</v>
      </c>
      <c r="K1656" t="s">
        <v>3150</v>
      </c>
      <c r="L1656" t="s">
        <v>1440</v>
      </c>
      <c r="M1656" s="93" t="s">
        <v>1440</v>
      </c>
      <c r="N1656" t="s">
        <v>1440</v>
      </c>
      <c r="O1656" s="94" t="s">
        <v>1440</v>
      </c>
      <c r="P1656" s="88" t="s">
        <v>1440</v>
      </c>
      <c r="Q1656" t="s">
        <v>1440</v>
      </c>
    </row>
    <row r="1657" spans="1:17" x14ac:dyDescent="0.25">
      <c r="A1657" t="s">
        <v>1440</v>
      </c>
      <c r="B1657" t="s">
        <v>1440</v>
      </c>
      <c r="C1657" t="s">
        <v>1440</v>
      </c>
      <c r="D1657" t="s">
        <v>1440</v>
      </c>
      <c r="E1657" t="s">
        <v>1440</v>
      </c>
      <c r="F1657" t="s">
        <v>1440</v>
      </c>
      <c r="G1657" t="s">
        <v>1440</v>
      </c>
      <c r="H1657" t="s">
        <v>1440</v>
      </c>
      <c r="I1657" t="s">
        <v>1440</v>
      </c>
      <c r="J1657" t="s">
        <v>1440</v>
      </c>
      <c r="K1657" t="s">
        <v>3150</v>
      </c>
      <c r="L1657" t="s">
        <v>1440</v>
      </c>
      <c r="M1657" s="93" t="s">
        <v>1440</v>
      </c>
      <c r="N1657" t="s">
        <v>1440</v>
      </c>
      <c r="O1657" s="94" t="s">
        <v>1440</v>
      </c>
      <c r="P1657" s="88" t="s">
        <v>1440</v>
      </c>
      <c r="Q1657" t="s">
        <v>1440</v>
      </c>
    </row>
    <row r="1658" spans="1:17" x14ac:dyDescent="0.25">
      <c r="A1658" t="s">
        <v>1440</v>
      </c>
      <c r="B1658" t="s">
        <v>1440</v>
      </c>
      <c r="C1658" t="s">
        <v>1440</v>
      </c>
      <c r="D1658" t="s">
        <v>1440</v>
      </c>
      <c r="E1658" t="s">
        <v>1440</v>
      </c>
      <c r="F1658" t="s">
        <v>1440</v>
      </c>
      <c r="G1658" t="s">
        <v>1440</v>
      </c>
      <c r="H1658" t="s">
        <v>1440</v>
      </c>
      <c r="I1658" t="s">
        <v>1440</v>
      </c>
      <c r="J1658" t="s">
        <v>1440</v>
      </c>
      <c r="K1658" t="s">
        <v>3150</v>
      </c>
      <c r="L1658" t="s">
        <v>1440</v>
      </c>
      <c r="M1658" s="93" t="s">
        <v>1440</v>
      </c>
      <c r="N1658" t="s">
        <v>1440</v>
      </c>
      <c r="O1658" s="94" t="s">
        <v>1440</v>
      </c>
      <c r="P1658" s="88" t="s">
        <v>1440</v>
      </c>
      <c r="Q1658" t="s">
        <v>1440</v>
      </c>
    </row>
    <row r="1659" spans="1:17" x14ac:dyDescent="0.25">
      <c r="A1659" t="s">
        <v>1440</v>
      </c>
      <c r="B1659" t="s">
        <v>1440</v>
      </c>
      <c r="C1659" t="s">
        <v>1440</v>
      </c>
      <c r="D1659" t="s">
        <v>1440</v>
      </c>
      <c r="E1659" t="s">
        <v>1440</v>
      </c>
      <c r="F1659" t="s">
        <v>1440</v>
      </c>
      <c r="G1659" t="s">
        <v>1440</v>
      </c>
      <c r="H1659" t="s">
        <v>1440</v>
      </c>
      <c r="I1659" t="s">
        <v>1440</v>
      </c>
      <c r="J1659" t="s">
        <v>1440</v>
      </c>
      <c r="K1659" t="s">
        <v>3150</v>
      </c>
      <c r="L1659" t="s">
        <v>1440</v>
      </c>
      <c r="M1659" s="93" t="s">
        <v>1440</v>
      </c>
      <c r="N1659" t="s">
        <v>1440</v>
      </c>
      <c r="O1659" s="94" t="s">
        <v>1440</v>
      </c>
      <c r="P1659" s="88" t="s">
        <v>1440</v>
      </c>
      <c r="Q1659" t="s">
        <v>1440</v>
      </c>
    </row>
    <row r="1660" spans="1:17" x14ac:dyDescent="0.25">
      <c r="A1660" t="s">
        <v>1440</v>
      </c>
      <c r="B1660" t="s">
        <v>1440</v>
      </c>
      <c r="C1660" t="s">
        <v>1440</v>
      </c>
      <c r="D1660" t="s">
        <v>1440</v>
      </c>
      <c r="E1660" t="s">
        <v>1440</v>
      </c>
      <c r="F1660" t="s">
        <v>1440</v>
      </c>
      <c r="G1660" t="s">
        <v>1440</v>
      </c>
      <c r="H1660" t="s">
        <v>1440</v>
      </c>
      <c r="I1660" t="s">
        <v>1440</v>
      </c>
      <c r="J1660" t="s">
        <v>1440</v>
      </c>
      <c r="K1660" t="s">
        <v>3150</v>
      </c>
      <c r="L1660" t="s">
        <v>1440</v>
      </c>
      <c r="M1660" s="93" t="s">
        <v>1440</v>
      </c>
      <c r="N1660" t="s">
        <v>1440</v>
      </c>
      <c r="O1660" s="94" t="s">
        <v>1440</v>
      </c>
      <c r="P1660" s="88" t="s">
        <v>1440</v>
      </c>
      <c r="Q1660" t="s">
        <v>1440</v>
      </c>
    </row>
    <row r="1661" spans="1:17" x14ac:dyDescent="0.25">
      <c r="A1661" t="s">
        <v>1440</v>
      </c>
      <c r="B1661" t="s">
        <v>1440</v>
      </c>
      <c r="C1661" t="s">
        <v>1440</v>
      </c>
      <c r="D1661" t="s">
        <v>1440</v>
      </c>
      <c r="E1661" t="s">
        <v>1440</v>
      </c>
      <c r="F1661" t="s">
        <v>1440</v>
      </c>
      <c r="G1661" t="s">
        <v>1440</v>
      </c>
      <c r="H1661" t="s">
        <v>1440</v>
      </c>
      <c r="I1661" t="s">
        <v>1440</v>
      </c>
      <c r="J1661" t="s">
        <v>1440</v>
      </c>
      <c r="K1661" t="s">
        <v>3150</v>
      </c>
      <c r="L1661" t="s">
        <v>1440</v>
      </c>
      <c r="M1661" s="93" t="s">
        <v>1440</v>
      </c>
      <c r="N1661" t="s">
        <v>1440</v>
      </c>
      <c r="O1661" s="94" t="s">
        <v>1440</v>
      </c>
      <c r="P1661" s="88" t="s">
        <v>1440</v>
      </c>
      <c r="Q1661" t="s">
        <v>1440</v>
      </c>
    </row>
    <row r="1662" spans="1:17" x14ac:dyDescent="0.25">
      <c r="A1662" t="s">
        <v>1440</v>
      </c>
      <c r="B1662" t="s">
        <v>1440</v>
      </c>
      <c r="C1662" t="s">
        <v>1440</v>
      </c>
      <c r="D1662" t="s">
        <v>1440</v>
      </c>
      <c r="E1662" t="s">
        <v>1440</v>
      </c>
      <c r="F1662" t="s">
        <v>1440</v>
      </c>
      <c r="G1662" t="s">
        <v>1440</v>
      </c>
      <c r="H1662" t="s">
        <v>1440</v>
      </c>
      <c r="I1662" t="s">
        <v>1440</v>
      </c>
      <c r="J1662" t="s">
        <v>1440</v>
      </c>
      <c r="K1662" t="s">
        <v>3150</v>
      </c>
      <c r="L1662" t="s">
        <v>1440</v>
      </c>
      <c r="M1662" s="93" t="s">
        <v>1440</v>
      </c>
      <c r="N1662" t="s">
        <v>1440</v>
      </c>
      <c r="O1662" s="94" t="s">
        <v>1440</v>
      </c>
      <c r="P1662" s="88" t="s">
        <v>1440</v>
      </c>
      <c r="Q1662" t="s">
        <v>1440</v>
      </c>
    </row>
    <row r="1663" spans="1:17" x14ac:dyDescent="0.25">
      <c r="A1663" t="s">
        <v>1440</v>
      </c>
      <c r="B1663" t="s">
        <v>1440</v>
      </c>
      <c r="C1663" t="s">
        <v>1440</v>
      </c>
      <c r="D1663" t="s">
        <v>1440</v>
      </c>
      <c r="E1663" t="s">
        <v>1440</v>
      </c>
      <c r="F1663" t="s">
        <v>1440</v>
      </c>
      <c r="G1663" t="s">
        <v>1440</v>
      </c>
      <c r="H1663" t="s">
        <v>1440</v>
      </c>
      <c r="I1663" t="s">
        <v>1440</v>
      </c>
      <c r="J1663" t="s">
        <v>1440</v>
      </c>
      <c r="K1663" t="s">
        <v>3150</v>
      </c>
      <c r="L1663" t="s">
        <v>1440</v>
      </c>
      <c r="M1663" s="93" t="s">
        <v>1440</v>
      </c>
      <c r="N1663" t="s">
        <v>1440</v>
      </c>
      <c r="O1663" s="94" t="s">
        <v>1440</v>
      </c>
      <c r="P1663" s="88" t="s">
        <v>1440</v>
      </c>
      <c r="Q1663" t="s">
        <v>1440</v>
      </c>
    </row>
    <row r="1664" spans="1:17" x14ac:dyDescent="0.25">
      <c r="A1664" t="s">
        <v>1440</v>
      </c>
      <c r="B1664" t="s">
        <v>1440</v>
      </c>
      <c r="C1664" t="s">
        <v>1440</v>
      </c>
      <c r="D1664" t="s">
        <v>1440</v>
      </c>
      <c r="E1664" t="s">
        <v>1440</v>
      </c>
      <c r="F1664" t="s">
        <v>1440</v>
      </c>
      <c r="G1664" t="s">
        <v>1440</v>
      </c>
      <c r="H1664" t="s">
        <v>1440</v>
      </c>
      <c r="I1664" t="s">
        <v>1440</v>
      </c>
      <c r="J1664" t="s">
        <v>1440</v>
      </c>
      <c r="K1664" t="s">
        <v>3150</v>
      </c>
      <c r="L1664" t="s">
        <v>1440</v>
      </c>
      <c r="M1664" s="93" t="s">
        <v>1440</v>
      </c>
      <c r="N1664" t="s">
        <v>1440</v>
      </c>
      <c r="O1664" s="94" t="s">
        <v>1440</v>
      </c>
      <c r="P1664" s="88" t="s">
        <v>1440</v>
      </c>
      <c r="Q1664" t="s">
        <v>1440</v>
      </c>
    </row>
    <row r="1665" spans="1:17" x14ac:dyDescent="0.25">
      <c r="A1665" t="s">
        <v>1440</v>
      </c>
      <c r="B1665" t="s">
        <v>1440</v>
      </c>
      <c r="C1665" t="s">
        <v>1440</v>
      </c>
      <c r="D1665" t="s">
        <v>1440</v>
      </c>
      <c r="E1665" t="s">
        <v>1440</v>
      </c>
      <c r="F1665" t="s">
        <v>1440</v>
      </c>
      <c r="G1665" t="s">
        <v>1440</v>
      </c>
      <c r="H1665" t="s">
        <v>1440</v>
      </c>
      <c r="I1665" t="s">
        <v>1440</v>
      </c>
      <c r="J1665" t="s">
        <v>1440</v>
      </c>
      <c r="K1665" t="s">
        <v>3150</v>
      </c>
      <c r="L1665" t="s">
        <v>1440</v>
      </c>
      <c r="M1665" s="93" t="s">
        <v>1440</v>
      </c>
      <c r="N1665" t="s">
        <v>1440</v>
      </c>
      <c r="O1665" s="94" t="s">
        <v>1440</v>
      </c>
      <c r="P1665" s="88" t="s">
        <v>1440</v>
      </c>
      <c r="Q1665" t="s">
        <v>1440</v>
      </c>
    </row>
    <row r="1666" spans="1:17" x14ac:dyDescent="0.25">
      <c r="A1666" t="s">
        <v>1440</v>
      </c>
      <c r="B1666" t="s">
        <v>1440</v>
      </c>
      <c r="C1666" t="s">
        <v>1440</v>
      </c>
      <c r="D1666" t="s">
        <v>1440</v>
      </c>
      <c r="E1666" t="s">
        <v>1440</v>
      </c>
      <c r="F1666" t="s">
        <v>1440</v>
      </c>
      <c r="G1666" t="s">
        <v>1440</v>
      </c>
      <c r="H1666" t="s">
        <v>1440</v>
      </c>
      <c r="I1666" t="s">
        <v>1440</v>
      </c>
      <c r="J1666" t="s">
        <v>1440</v>
      </c>
      <c r="K1666" t="s">
        <v>3150</v>
      </c>
      <c r="L1666" t="s">
        <v>1440</v>
      </c>
      <c r="M1666" s="93" t="s">
        <v>1440</v>
      </c>
      <c r="N1666" t="s">
        <v>1440</v>
      </c>
      <c r="O1666" s="94" t="s">
        <v>1440</v>
      </c>
      <c r="P1666" s="88" t="s">
        <v>1440</v>
      </c>
      <c r="Q1666" t="s">
        <v>1440</v>
      </c>
    </row>
    <row r="1667" spans="1:17" x14ac:dyDescent="0.25">
      <c r="A1667" t="s">
        <v>1440</v>
      </c>
      <c r="B1667" t="s">
        <v>1440</v>
      </c>
      <c r="C1667" t="s">
        <v>1440</v>
      </c>
      <c r="D1667" t="s">
        <v>1440</v>
      </c>
      <c r="E1667" t="s">
        <v>1440</v>
      </c>
      <c r="F1667" t="s">
        <v>1440</v>
      </c>
      <c r="G1667" t="s">
        <v>1440</v>
      </c>
      <c r="H1667" t="s">
        <v>1440</v>
      </c>
      <c r="I1667" t="s">
        <v>1440</v>
      </c>
      <c r="J1667" t="s">
        <v>1440</v>
      </c>
      <c r="K1667" t="s">
        <v>3150</v>
      </c>
      <c r="L1667" t="s">
        <v>1440</v>
      </c>
      <c r="M1667" s="93" t="s">
        <v>1440</v>
      </c>
      <c r="N1667" t="s">
        <v>1440</v>
      </c>
      <c r="O1667" s="94" t="s">
        <v>1440</v>
      </c>
      <c r="P1667" s="88" t="s">
        <v>1440</v>
      </c>
      <c r="Q1667" t="s">
        <v>1440</v>
      </c>
    </row>
    <row r="1668" spans="1:17" x14ac:dyDescent="0.25">
      <c r="A1668" t="s">
        <v>1440</v>
      </c>
      <c r="B1668" t="s">
        <v>1440</v>
      </c>
      <c r="C1668" t="s">
        <v>1440</v>
      </c>
      <c r="D1668" t="s">
        <v>1440</v>
      </c>
      <c r="E1668" t="s">
        <v>1440</v>
      </c>
      <c r="F1668" t="s">
        <v>1440</v>
      </c>
      <c r="G1668" t="s">
        <v>1440</v>
      </c>
      <c r="H1668" t="s">
        <v>1440</v>
      </c>
      <c r="I1668" t="s">
        <v>1440</v>
      </c>
      <c r="J1668" t="s">
        <v>1440</v>
      </c>
      <c r="K1668" t="s">
        <v>3150</v>
      </c>
      <c r="L1668" t="s">
        <v>1440</v>
      </c>
      <c r="M1668" s="93" t="s">
        <v>1440</v>
      </c>
      <c r="N1668" t="s">
        <v>1440</v>
      </c>
      <c r="O1668" s="94" t="s">
        <v>1440</v>
      </c>
      <c r="P1668" s="88" t="s">
        <v>1440</v>
      </c>
      <c r="Q1668" t="s">
        <v>1440</v>
      </c>
    </row>
    <row r="1669" spans="1:17" x14ac:dyDescent="0.25">
      <c r="A1669" t="s">
        <v>1440</v>
      </c>
      <c r="B1669" t="s">
        <v>1440</v>
      </c>
      <c r="C1669" t="s">
        <v>1440</v>
      </c>
      <c r="D1669" t="s">
        <v>1440</v>
      </c>
      <c r="E1669" t="s">
        <v>1440</v>
      </c>
      <c r="F1669" t="s">
        <v>1440</v>
      </c>
      <c r="G1669" t="s">
        <v>1440</v>
      </c>
      <c r="H1669" t="s">
        <v>1440</v>
      </c>
      <c r="I1669" t="s">
        <v>1440</v>
      </c>
      <c r="J1669" t="s">
        <v>1440</v>
      </c>
      <c r="K1669" t="s">
        <v>3150</v>
      </c>
      <c r="L1669" t="s">
        <v>1440</v>
      </c>
      <c r="M1669" s="93" t="s">
        <v>1440</v>
      </c>
      <c r="N1669" t="s">
        <v>1440</v>
      </c>
      <c r="O1669" s="94" t="s">
        <v>1440</v>
      </c>
      <c r="P1669" s="88" t="s">
        <v>1440</v>
      </c>
      <c r="Q1669" t="s">
        <v>1440</v>
      </c>
    </row>
    <row r="1670" spans="1:17" x14ac:dyDescent="0.25">
      <c r="A1670" t="s">
        <v>1440</v>
      </c>
      <c r="B1670" t="s">
        <v>1440</v>
      </c>
      <c r="C1670" t="s">
        <v>1440</v>
      </c>
      <c r="D1670" t="s">
        <v>1440</v>
      </c>
      <c r="E1670" t="s">
        <v>1440</v>
      </c>
      <c r="F1670" t="s">
        <v>1440</v>
      </c>
      <c r="G1670" t="s">
        <v>1440</v>
      </c>
      <c r="H1670" t="s">
        <v>1440</v>
      </c>
      <c r="I1670" t="s">
        <v>1440</v>
      </c>
      <c r="J1670" t="s">
        <v>1440</v>
      </c>
      <c r="K1670" t="s">
        <v>3150</v>
      </c>
      <c r="L1670" t="s">
        <v>1440</v>
      </c>
      <c r="M1670" s="93" t="s">
        <v>1440</v>
      </c>
      <c r="N1670" t="s">
        <v>1440</v>
      </c>
      <c r="O1670" s="94" t="s">
        <v>1440</v>
      </c>
      <c r="P1670" s="88" t="s">
        <v>1440</v>
      </c>
      <c r="Q1670" t="s">
        <v>1440</v>
      </c>
    </row>
    <row r="1671" spans="1:17" x14ac:dyDescent="0.25">
      <c r="A1671" t="s">
        <v>1440</v>
      </c>
      <c r="B1671" t="s">
        <v>1440</v>
      </c>
      <c r="C1671" t="s">
        <v>1440</v>
      </c>
      <c r="D1671" t="s">
        <v>1440</v>
      </c>
      <c r="E1671" t="s">
        <v>1440</v>
      </c>
      <c r="F1671" t="s">
        <v>1440</v>
      </c>
      <c r="G1671" t="s">
        <v>1440</v>
      </c>
      <c r="H1671" t="s">
        <v>1440</v>
      </c>
      <c r="I1671" t="s">
        <v>1440</v>
      </c>
      <c r="J1671" t="s">
        <v>1440</v>
      </c>
      <c r="K1671" t="s">
        <v>3150</v>
      </c>
      <c r="L1671" t="s">
        <v>1440</v>
      </c>
      <c r="M1671" s="93" t="s">
        <v>1440</v>
      </c>
      <c r="N1671" t="s">
        <v>1440</v>
      </c>
      <c r="O1671" s="94" t="s">
        <v>1440</v>
      </c>
      <c r="P1671" s="88" t="s">
        <v>1440</v>
      </c>
      <c r="Q1671" t="s">
        <v>1440</v>
      </c>
    </row>
    <row r="1672" spans="1:17" x14ac:dyDescent="0.25">
      <c r="A1672" t="s">
        <v>1440</v>
      </c>
      <c r="B1672" t="s">
        <v>1440</v>
      </c>
      <c r="C1672" t="s">
        <v>1440</v>
      </c>
      <c r="D1672" t="s">
        <v>1440</v>
      </c>
      <c r="E1672" t="s">
        <v>1440</v>
      </c>
      <c r="F1672" t="s">
        <v>1440</v>
      </c>
      <c r="G1672" t="s">
        <v>1440</v>
      </c>
      <c r="H1672" t="s">
        <v>1440</v>
      </c>
      <c r="I1672" t="s">
        <v>1440</v>
      </c>
      <c r="J1672" t="s">
        <v>1440</v>
      </c>
      <c r="K1672" t="s">
        <v>3150</v>
      </c>
      <c r="L1672" t="s">
        <v>1440</v>
      </c>
      <c r="M1672" s="93" t="s">
        <v>1440</v>
      </c>
      <c r="N1672" t="s">
        <v>1440</v>
      </c>
      <c r="O1672" s="94" t="s">
        <v>1440</v>
      </c>
      <c r="P1672" s="88" t="s">
        <v>1440</v>
      </c>
      <c r="Q1672" t="s">
        <v>1440</v>
      </c>
    </row>
    <row r="1673" spans="1:17" x14ac:dyDescent="0.25">
      <c r="A1673" t="s">
        <v>1440</v>
      </c>
      <c r="B1673" t="s">
        <v>1440</v>
      </c>
      <c r="C1673" t="s">
        <v>1440</v>
      </c>
      <c r="D1673" t="s">
        <v>1440</v>
      </c>
      <c r="E1673" t="s">
        <v>1440</v>
      </c>
      <c r="F1673" t="s">
        <v>1440</v>
      </c>
      <c r="G1673" t="s">
        <v>1440</v>
      </c>
      <c r="H1673" t="s">
        <v>1440</v>
      </c>
      <c r="I1673" t="s">
        <v>1440</v>
      </c>
      <c r="J1673" t="s">
        <v>1440</v>
      </c>
      <c r="K1673" t="s">
        <v>3150</v>
      </c>
      <c r="L1673" t="s">
        <v>1440</v>
      </c>
      <c r="M1673" s="93" t="s">
        <v>1440</v>
      </c>
      <c r="N1673" t="s">
        <v>1440</v>
      </c>
      <c r="O1673" s="94" t="s">
        <v>1440</v>
      </c>
      <c r="P1673" s="88" t="s">
        <v>1440</v>
      </c>
      <c r="Q1673" t="s">
        <v>1440</v>
      </c>
    </row>
    <row r="1674" spans="1:17" x14ac:dyDescent="0.25">
      <c r="A1674" t="s">
        <v>1440</v>
      </c>
      <c r="B1674" t="s">
        <v>1440</v>
      </c>
      <c r="C1674" t="s">
        <v>1440</v>
      </c>
      <c r="D1674" t="s">
        <v>1440</v>
      </c>
      <c r="E1674" t="s">
        <v>1440</v>
      </c>
      <c r="F1674" t="s">
        <v>1440</v>
      </c>
      <c r="G1674" t="s">
        <v>1440</v>
      </c>
      <c r="H1674" t="s">
        <v>1440</v>
      </c>
      <c r="I1674" t="s">
        <v>1440</v>
      </c>
      <c r="J1674" t="s">
        <v>1440</v>
      </c>
      <c r="K1674" t="s">
        <v>3150</v>
      </c>
      <c r="L1674" t="s">
        <v>1440</v>
      </c>
      <c r="M1674" s="93" t="s">
        <v>1440</v>
      </c>
      <c r="N1674" t="s">
        <v>1440</v>
      </c>
      <c r="O1674" s="94" t="s">
        <v>1440</v>
      </c>
      <c r="P1674" s="88" t="s">
        <v>1440</v>
      </c>
      <c r="Q1674" t="s">
        <v>1440</v>
      </c>
    </row>
    <row r="1675" spans="1:17" x14ac:dyDescent="0.25">
      <c r="A1675" t="s">
        <v>1440</v>
      </c>
      <c r="B1675" t="s">
        <v>1440</v>
      </c>
      <c r="C1675" t="s">
        <v>1440</v>
      </c>
      <c r="D1675" t="s">
        <v>1440</v>
      </c>
      <c r="E1675" t="s">
        <v>1440</v>
      </c>
      <c r="F1675" t="s">
        <v>1440</v>
      </c>
      <c r="G1675" t="s">
        <v>1440</v>
      </c>
      <c r="H1675" t="s">
        <v>1440</v>
      </c>
      <c r="I1675" t="s">
        <v>1440</v>
      </c>
      <c r="J1675" t="s">
        <v>1440</v>
      </c>
      <c r="K1675" t="s">
        <v>3150</v>
      </c>
      <c r="L1675" t="s">
        <v>1440</v>
      </c>
      <c r="M1675" s="93" t="s">
        <v>1440</v>
      </c>
      <c r="N1675" t="s">
        <v>1440</v>
      </c>
      <c r="O1675" s="94" t="s">
        <v>1440</v>
      </c>
      <c r="P1675" s="88" t="s">
        <v>1440</v>
      </c>
      <c r="Q1675" t="s">
        <v>1440</v>
      </c>
    </row>
    <row r="1676" spans="1:17" x14ac:dyDescent="0.25">
      <c r="A1676" t="s">
        <v>1440</v>
      </c>
      <c r="B1676" t="s">
        <v>1440</v>
      </c>
      <c r="C1676" t="s">
        <v>1440</v>
      </c>
      <c r="D1676" t="s">
        <v>1440</v>
      </c>
      <c r="E1676" t="s">
        <v>1440</v>
      </c>
      <c r="F1676" t="s">
        <v>1440</v>
      </c>
      <c r="G1676" t="s">
        <v>1440</v>
      </c>
      <c r="H1676" t="s">
        <v>1440</v>
      </c>
      <c r="I1676" t="s">
        <v>1440</v>
      </c>
      <c r="J1676" t="s">
        <v>1440</v>
      </c>
      <c r="K1676" t="s">
        <v>3150</v>
      </c>
      <c r="L1676" t="s">
        <v>1440</v>
      </c>
      <c r="M1676" s="93" t="s">
        <v>1440</v>
      </c>
      <c r="N1676" t="s">
        <v>1440</v>
      </c>
      <c r="O1676" s="94" t="s">
        <v>1440</v>
      </c>
      <c r="P1676" s="88" t="s">
        <v>1440</v>
      </c>
      <c r="Q1676" t="s">
        <v>1440</v>
      </c>
    </row>
    <row r="1677" spans="1:17" x14ac:dyDescent="0.25">
      <c r="A1677" t="s">
        <v>1440</v>
      </c>
      <c r="B1677" t="s">
        <v>1440</v>
      </c>
      <c r="C1677" t="s">
        <v>1440</v>
      </c>
      <c r="D1677" t="s">
        <v>1440</v>
      </c>
      <c r="E1677" t="s">
        <v>1440</v>
      </c>
      <c r="F1677" t="s">
        <v>1440</v>
      </c>
      <c r="G1677" t="s">
        <v>1440</v>
      </c>
      <c r="H1677" t="s">
        <v>1440</v>
      </c>
      <c r="I1677" t="s">
        <v>1440</v>
      </c>
      <c r="J1677" t="s">
        <v>1440</v>
      </c>
      <c r="K1677" t="s">
        <v>3150</v>
      </c>
      <c r="L1677" t="s">
        <v>1440</v>
      </c>
      <c r="M1677" s="93" t="s">
        <v>1440</v>
      </c>
      <c r="N1677" t="s">
        <v>1440</v>
      </c>
      <c r="O1677" s="94" t="s">
        <v>1440</v>
      </c>
      <c r="P1677" s="88" t="s">
        <v>1440</v>
      </c>
      <c r="Q1677" t="s">
        <v>1440</v>
      </c>
    </row>
    <row r="1678" spans="1:17" x14ac:dyDescent="0.25">
      <c r="A1678" t="s">
        <v>1440</v>
      </c>
      <c r="B1678" t="s">
        <v>1440</v>
      </c>
      <c r="C1678" t="s">
        <v>1440</v>
      </c>
      <c r="D1678" t="s">
        <v>1440</v>
      </c>
      <c r="E1678" t="s">
        <v>1440</v>
      </c>
      <c r="F1678" t="s">
        <v>1440</v>
      </c>
      <c r="G1678" t="s">
        <v>1440</v>
      </c>
      <c r="H1678" t="s">
        <v>1440</v>
      </c>
      <c r="I1678" t="s">
        <v>1440</v>
      </c>
      <c r="J1678" t="s">
        <v>1440</v>
      </c>
      <c r="K1678" t="s">
        <v>3150</v>
      </c>
      <c r="L1678" t="s">
        <v>1440</v>
      </c>
      <c r="M1678" s="93" t="s">
        <v>1440</v>
      </c>
      <c r="N1678" t="s">
        <v>1440</v>
      </c>
      <c r="O1678" s="94" t="s">
        <v>1440</v>
      </c>
      <c r="P1678" s="88" t="s">
        <v>1440</v>
      </c>
      <c r="Q1678" t="s">
        <v>1440</v>
      </c>
    </row>
    <row r="1679" spans="1:17" x14ac:dyDescent="0.25">
      <c r="A1679" t="s">
        <v>1440</v>
      </c>
      <c r="B1679" t="s">
        <v>1440</v>
      </c>
      <c r="C1679" t="s">
        <v>1440</v>
      </c>
      <c r="D1679" t="s">
        <v>1440</v>
      </c>
      <c r="E1679" t="s">
        <v>1440</v>
      </c>
      <c r="F1679" t="s">
        <v>1440</v>
      </c>
      <c r="G1679" t="s">
        <v>1440</v>
      </c>
      <c r="H1679" t="s">
        <v>1440</v>
      </c>
      <c r="I1679" t="s">
        <v>1440</v>
      </c>
      <c r="J1679" t="s">
        <v>1440</v>
      </c>
      <c r="K1679" t="s">
        <v>3150</v>
      </c>
      <c r="L1679" t="s">
        <v>1440</v>
      </c>
      <c r="M1679" s="93" t="s">
        <v>1440</v>
      </c>
      <c r="N1679" t="s">
        <v>1440</v>
      </c>
      <c r="O1679" s="94" t="s">
        <v>1440</v>
      </c>
      <c r="P1679" s="88" t="s">
        <v>1440</v>
      </c>
      <c r="Q1679" t="s">
        <v>1440</v>
      </c>
    </row>
    <row r="1680" spans="1:17" x14ac:dyDescent="0.25">
      <c r="A1680" t="s">
        <v>1440</v>
      </c>
      <c r="B1680" t="s">
        <v>1440</v>
      </c>
      <c r="C1680" t="s">
        <v>1440</v>
      </c>
      <c r="D1680" t="s">
        <v>1440</v>
      </c>
      <c r="E1680" t="s">
        <v>1440</v>
      </c>
      <c r="F1680" t="s">
        <v>1440</v>
      </c>
      <c r="G1680" t="s">
        <v>1440</v>
      </c>
      <c r="H1680" t="s">
        <v>1440</v>
      </c>
      <c r="I1680" t="s">
        <v>1440</v>
      </c>
      <c r="J1680" t="s">
        <v>1440</v>
      </c>
      <c r="K1680" t="s">
        <v>3150</v>
      </c>
      <c r="L1680" t="s">
        <v>1440</v>
      </c>
      <c r="M1680" s="93" t="s">
        <v>1440</v>
      </c>
      <c r="N1680" t="s">
        <v>1440</v>
      </c>
      <c r="O1680" s="94" t="s">
        <v>1440</v>
      </c>
      <c r="P1680" s="88" t="s">
        <v>1440</v>
      </c>
      <c r="Q1680" t="s">
        <v>1440</v>
      </c>
    </row>
    <row r="1681" spans="1:17" x14ac:dyDescent="0.25">
      <c r="A1681" t="s">
        <v>1440</v>
      </c>
      <c r="B1681" t="s">
        <v>1440</v>
      </c>
      <c r="C1681" t="s">
        <v>1440</v>
      </c>
      <c r="D1681" t="s">
        <v>1440</v>
      </c>
      <c r="E1681" t="s">
        <v>1440</v>
      </c>
      <c r="F1681" t="s">
        <v>1440</v>
      </c>
      <c r="G1681" t="s">
        <v>1440</v>
      </c>
      <c r="H1681" t="s">
        <v>1440</v>
      </c>
      <c r="I1681" t="s">
        <v>1440</v>
      </c>
      <c r="J1681" t="s">
        <v>1440</v>
      </c>
      <c r="K1681" t="s">
        <v>3150</v>
      </c>
      <c r="L1681" t="s">
        <v>1440</v>
      </c>
      <c r="M1681" s="93" t="s">
        <v>1440</v>
      </c>
      <c r="N1681" t="s">
        <v>1440</v>
      </c>
      <c r="O1681" s="94" t="s">
        <v>1440</v>
      </c>
      <c r="P1681" s="88" t="s">
        <v>1440</v>
      </c>
      <c r="Q1681" t="s">
        <v>1440</v>
      </c>
    </row>
    <row r="1682" spans="1:17" x14ac:dyDescent="0.25">
      <c r="A1682" t="s">
        <v>1440</v>
      </c>
      <c r="B1682" t="s">
        <v>1440</v>
      </c>
      <c r="C1682" t="s">
        <v>1440</v>
      </c>
      <c r="D1682" t="s">
        <v>1440</v>
      </c>
      <c r="E1682" t="s">
        <v>1440</v>
      </c>
      <c r="F1682" t="s">
        <v>1440</v>
      </c>
      <c r="G1682" t="s">
        <v>1440</v>
      </c>
      <c r="H1682" t="s">
        <v>1440</v>
      </c>
      <c r="I1682" t="s">
        <v>1440</v>
      </c>
      <c r="J1682" t="s">
        <v>1440</v>
      </c>
      <c r="K1682" t="s">
        <v>3150</v>
      </c>
      <c r="L1682" t="s">
        <v>1440</v>
      </c>
      <c r="M1682" s="93" t="s">
        <v>1440</v>
      </c>
      <c r="N1682" t="s">
        <v>1440</v>
      </c>
      <c r="O1682" s="94" t="s">
        <v>1440</v>
      </c>
      <c r="P1682" s="88" t="s">
        <v>1440</v>
      </c>
      <c r="Q1682" t="s">
        <v>1440</v>
      </c>
    </row>
    <row r="1683" spans="1:17" x14ac:dyDescent="0.25">
      <c r="A1683" t="s">
        <v>1440</v>
      </c>
      <c r="B1683" t="s">
        <v>1440</v>
      </c>
      <c r="C1683" t="s">
        <v>1440</v>
      </c>
      <c r="D1683" t="s">
        <v>1440</v>
      </c>
      <c r="E1683" t="s">
        <v>1440</v>
      </c>
      <c r="F1683" t="s">
        <v>1440</v>
      </c>
      <c r="G1683" t="s">
        <v>1440</v>
      </c>
      <c r="H1683" t="s">
        <v>1440</v>
      </c>
      <c r="I1683" t="s">
        <v>1440</v>
      </c>
      <c r="J1683" t="s">
        <v>1440</v>
      </c>
      <c r="K1683" t="s">
        <v>3150</v>
      </c>
      <c r="L1683" t="s">
        <v>1440</v>
      </c>
      <c r="M1683" s="93" t="s">
        <v>1440</v>
      </c>
      <c r="N1683" t="s">
        <v>1440</v>
      </c>
      <c r="O1683" s="94" t="s">
        <v>1440</v>
      </c>
      <c r="P1683" s="88" t="s">
        <v>1440</v>
      </c>
      <c r="Q1683" t="s">
        <v>1440</v>
      </c>
    </row>
    <row r="1684" spans="1:17" x14ac:dyDescent="0.25">
      <c r="A1684" t="s">
        <v>1440</v>
      </c>
      <c r="B1684" t="s">
        <v>1440</v>
      </c>
      <c r="C1684" t="s">
        <v>1440</v>
      </c>
      <c r="D1684" t="s">
        <v>1440</v>
      </c>
      <c r="E1684" t="s">
        <v>1440</v>
      </c>
      <c r="F1684" t="s">
        <v>1440</v>
      </c>
      <c r="G1684" t="s">
        <v>1440</v>
      </c>
      <c r="H1684" t="s">
        <v>1440</v>
      </c>
      <c r="I1684" t="s">
        <v>1440</v>
      </c>
      <c r="J1684" t="s">
        <v>1440</v>
      </c>
      <c r="K1684" t="s">
        <v>3150</v>
      </c>
      <c r="L1684" t="s">
        <v>1440</v>
      </c>
      <c r="M1684" s="93" t="s">
        <v>1440</v>
      </c>
      <c r="N1684" t="s">
        <v>1440</v>
      </c>
      <c r="O1684" s="94" t="s">
        <v>1440</v>
      </c>
      <c r="P1684" s="88" t="s">
        <v>1440</v>
      </c>
      <c r="Q1684" t="s">
        <v>1440</v>
      </c>
    </row>
    <row r="1685" spans="1:17" x14ac:dyDescent="0.25">
      <c r="A1685" t="s">
        <v>1440</v>
      </c>
      <c r="B1685" t="s">
        <v>1440</v>
      </c>
      <c r="C1685" t="s">
        <v>1440</v>
      </c>
      <c r="D1685" t="s">
        <v>1440</v>
      </c>
      <c r="E1685" t="s">
        <v>1440</v>
      </c>
      <c r="F1685" t="s">
        <v>1440</v>
      </c>
      <c r="G1685" t="s">
        <v>1440</v>
      </c>
      <c r="H1685" t="s">
        <v>1440</v>
      </c>
      <c r="I1685" t="s">
        <v>1440</v>
      </c>
      <c r="J1685" t="s">
        <v>1440</v>
      </c>
      <c r="K1685" t="s">
        <v>3150</v>
      </c>
      <c r="L1685" t="s">
        <v>1440</v>
      </c>
      <c r="M1685" s="93" t="s">
        <v>1440</v>
      </c>
      <c r="N1685" t="s">
        <v>1440</v>
      </c>
      <c r="O1685" s="94" t="s">
        <v>1440</v>
      </c>
      <c r="P1685" s="88" t="s">
        <v>1440</v>
      </c>
      <c r="Q1685" t="s">
        <v>1440</v>
      </c>
    </row>
    <row r="1686" spans="1:17" x14ac:dyDescent="0.25">
      <c r="A1686" t="s">
        <v>1440</v>
      </c>
      <c r="B1686" t="s">
        <v>1440</v>
      </c>
      <c r="C1686" t="s">
        <v>1440</v>
      </c>
      <c r="D1686" t="s">
        <v>1440</v>
      </c>
      <c r="E1686" t="s">
        <v>1440</v>
      </c>
      <c r="F1686" t="s">
        <v>1440</v>
      </c>
      <c r="G1686" t="s">
        <v>1440</v>
      </c>
      <c r="H1686" t="s">
        <v>1440</v>
      </c>
      <c r="I1686" t="s">
        <v>1440</v>
      </c>
      <c r="J1686" t="s">
        <v>1440</v>
      </c>
      <c r="K1686" t="s">
        <v>3150</v>
      </c>
      <c r="L1686" t="s">
        <v>1440</v>
      </c>
      <c r="M1686" s="93" t="s">
        <v>1440</v>
      </c>
      <c r="N1686" t="s">
        <v>1440</v>
      </c>
      <c r="O1686" s="94" t="s">
        <v>1440</v>
      </c>
      <c r="P1686" s="88" t="s">
        <v>1440</v>
      </c>
      <c r="Q1686" t="s">
        <v>1440</v>
      </c>
    </row>
    <row r="1687" spans="1:17" x14ac:dyDescent="0.25">
      <c r="A1687" t="s">
        <v>1440</v>
      </c>
      <c r="B1687" t="s">
        <v>1440</v>
      </c>
      <c r="C1687" t="s">
        <v>1440</v>
      </c>
      <c r="D1687" t="s">
        <v>1440</v>
      </c>
      <c r="E1687" t="s">
        <v>1440</v>
      </c>
      <c r="F1687" t="s">
        <v>1440</v>
      </c>
      <c r="G1687" t="s">
        <v>1440</v>
      </c>
      <c r="H1687" t="s">
        <v>1440</v>
      </c>
      <c r="I1687" t="s">
        <v>1440</v>
      </c>
      <c r="J1687" t="s">
        <v>1440</v>
      </c>
      <c r="K1687" t="s">
        <v>3150</v>
      </c>
      <c r="L1687" t="s">
        <v>1440</v>
      </c>
      <c r="M1687" s="93" t="s">
        <v>1440</v>
      </c>
      <c r="N1687" t="s">
        <v>1440</v>
      </c>
      <c r="O1687" s="94" t="s">
        <v>1440</v>
      </c>
      <c r="P1687" s="88" t="s">
        <v>1440</v>
      </c>
      <c r="Q1687" t="s">
        <v>1440</v>
      </c>
    </row>
    <row r="1688" spans="1:17" x14ac:dyDescent="0.25">
      <c r="A1688" t="s">
        <v>1440</v>
      </c>
      <c r="B1688" t="s">
        <v>1440</v>
      </c>
      <c r="C1688" t="s">
        <v>1440</v>
      </c>
      <c r="D1688" t="s">
        <v>1440</v>
      </c>
      <c r="E1688" t="s">
        <v>1440</v>
      </c>
      <c r="F1688" t="s">
        <v>1440</v>
      </c>
      <c r="G1688" t="s">
        <v>1440</v>
      </c>
      <c r="H1688" t="s">
        <v>1440</v>
      </c>
      <c r="I1688" t="s">
        <v>1440</v>
      </c>
      <c r="J1688" t="s">
        <v>1440</v>
      </c>
      <c r="K1688" t="s">
        <v>3150</v>
      </c>
      <c r="L1688" t="s">
        <v>1440</v>
      </c>
      <c r="M1688" s="93" t="s">
        <v>1440</v>
      </c>
      <c r="N1688" t="s">
        <v>1440</v>
      </c>
      <c r="O1688" s="94" t="s">
        <v>1440</v>
      </c>
      <c r="P1688" s="88" t="s">
        <v>1440</v>
      </c>
      <c r="Q1688" t="s">
        <v>1440</v>
      </c>
    </row>
    <row r="1689" spans="1:17" x14ac:dyDescent="0.25">
      <c r="A1689" t="s">
        <v>1440</v>
      </c>
      <c r="B1689" t="s">
        <v>1440</v>
      </c>
      <c r="C1689" t="s">
        <v>1440</v>
      </c>
      <c r="D1689" t="s">
        <v>1440</v>
      </c>
      <c r="E1689" t="s">
        <v>1440</v>
      </c>
      <c r="F1689" t="s">
        <v>1440</v>
      </c>
      <c r="G1689" t="s">
        <v>1440</v>
      </c>
      <c r="H1689" t="s">
        <v>1440</v>
      </c>
      <c r="I1689" t="s">
        <v>1440</v>
      </c>
      <c r="J1689" t="s">
        <v>1440</v>
      </c>
      <c r="K1689" t="s">
        <v>3150</v>
      </c>
      <c r="L1689" t="s">
        <v>1440</v>
      </c>
      <c r="M1689" s="93" t="s">
        <v>1440</v>
      </c>
      <c r="N1689" t="s">
        <v>1440</v>
      </c>
      <c r="O1689" s="94" t="s">
        <v>1440</v>
      </c>
      <c r="P1689" s="88" t="s">
        <v>1440</v>
      </c>
      <c r="Q1689" t="s">
        <v>1440</v>
      </c>
    </row>
    <row r="1690" spans="1:17" x14ac:dyDescent="0.25">
      <c r="A1690" t="s">
        <v>1440</v>
      </c>
      <c r="B1690" t="s">
        <v>1440</v>
      </c>
      <c r="C1690" t="s">
        <v>1440</v>
      </c>
      <c r="D1690" t="s">
        <v>1440</v>
      </c>
      <c r="E1690" t="s">
        <v>1440</v>
      </c>
      <c r="F1690" t="s">
        <v>1440</v>
      </c>
      <c r="G1690" t="s">
        <v>1440</v>
      </c>
      <c r="H1690" t="s">
        <v>1440</v>
      </c>
      <c r="I1690" t="s">
        <v>1440</v>
      </c>
      <c r="J1690" t="s">
        <v>1440</v>
      </c>
      <c r="K1690" t="s">
        <v>3150</v>
      </c>
      <c r="L1690" t="s">
        <v>1440</v>
      </c>
      <c r="M1690" s="93" t="s">
        <v>1440</v>
      </c>
      <c r="N1690" t="s">
        <v>1440</v>
      </c>
      <c r="O1690" s="94" t="s">
        <v>1440</v>
      </c>
      <c r="P1690" s="88" t="s">
        <v>1440</v>
      </c>
      <c r="Q1690" t="s">
        <v>1440</v>
      </c>
    </row>
    <row r="1691" spans="1:17" x14ac:dyDescent="0.25">
      <c r="A1691" t="s">
        <v>1440</v>
      </c>
      <c r="B1691" t="s">
        <v>1440</v>
      </c>
      <c r="C1691" t="s">
        <v>1440</v>
      </c>
      <c r="D1691" t="s">
        <v>1440</v>
      </c>
      <c r="E1691" t="s">
        <v>1440</v>
      </c>
      <c r="F1691" t="s">
        <v>1440</v>
      </c>
      <c r="G1691" t="s">
        <v>1440</v>
      </c>
      <c r="H1691" t="s">
        <v>1440</v>
      </c>
      <c r="I1691" t="s">
        <v>1440</v>
      </c>
      <c r="J1691" t="s">
        <v>1440</v>
      </c>
      <c r="K1691" t="s">
        <v>3150</v>
      </c>
      <c r="L1691" t="s">
        <v>1440</v>
      </c>
      <c r="M1691" s="93" t="s">
        <v>1440</v>
      </c>
      <c r="N1691" t="s">
        <v>1440</v>
      </c>
      <c r="O1691" s="94" t="s">
        <v>1440</v>
      </c>
      <c r="P1691" s="88" t="s">
        <v>1440</v>
      </c>
      <c r="Q1691" t="s">
        <v>1440</v>
      </c>
    </row>
    <row r="1692" spans="1:17" x14ac:dyDescent="0.25">
      <c r="A1692" t="s">
        <v>1440</v>
      </c>
      <c r="B1692" t="s">
        <v>1440</v>
      </c>
      <c r="C1692" t="s">
        <v>1440</v>
      </c>
      <c r="D1692" t="s">
        <v>1440</v>
      </c>
      <c r="E1692" t="s">
        <v>1440</v>
      </c>
      <c r="F1692" t="s">
        <v>1440</v>
      </c>
      <c r="G1692" t="s">
        <v>1440</v>
      </c>
      <c r="H1692" t="s">
        <v>1440</v>
      </c>
      <c r="I1692" t="s">
        <v>1440</v>
      </c>
      <c r="J1692" t="s">
        <v>1440</v>
      </c>
      <c r="K1692" t="s">
        <v>3150</v>
      </c>
      <c r="L1692" t="s">
        <v>1440</v>
      </c>
      <c r="M1692" s="93" t="s">
        <v>1440</v>
      </c>
      <c r="N1692" t="s">
        <v>1440</v>
      </c>
      <c r="O1692" s="94" t="s">
        <v>1440</v>
      </c>
      <c r="P1692" s="88" t="s">
        <v>1440</v>
      </c>
      <c r="Q1692" t="s">
        <v>1440</v>
      </c>
    </row>
    <row r="1693" spans="1:17" x14ac:dyDescent="0.25">
      <c r="A1693" t="s">
        <v>1440</v>
      </c>
      <c r="B1693" t="s">
        <v>1440</v>
      </c>
      <c r="C1693" t="s">
        <v>1440</v>
      </c>
      <c r="D1693" t="s">
        <v>1440</v>
      </c>
      <c r="E1693" t="s">
        <v>1440</v>
      </c>
      <c r="F1693" t="s">
        <v>1440</v>
      </c>
      <c r="G1693" t="s">
        <v>1440</v>
      </c>
      <c r="H1693" t="s">
        <v>1440</v>
      </c>
      <c r="I1693" t="s">
        <v>1440</v>
      </c>
      <c r="J1693" t="s">
        <v>1440</v>
      </c>
      <c r="K1693" t="s">
        <v>3150</v>
      </c>
      <c r="L1693" t="s">
        <v>1440</v>
      </c>
      <c r="M1693" s="93" t="s">
        <v>1440</v>
      </c>
      <c r="N1693" t="s">
        <v>1440</v>
      </c>
      <c r="O1693" s="94" t="s">
        <v>1440</v>
      </c>
      <c r="P1693" s="88" t="s">
        <v>1440</v>
      </c>
      <c r="Q1693" t="s">
        <v>1440</v>
      </c>
    </row>
    <row r="1694" spans="1:17" x14ac:dyDescent="0.25">
      <c r="A1694" t="s">
        <v>1440</v>
      </c>
      <c r="B1694" t="s">
        <v>1440</v>
      </c>
      <c r="C1694" t="s">
        <v>1440</v>
      </c>
      <c r="D1694" t="s">
        <v>1440</v>
      </c>
      <c r="E1694" t="s">
        <v>1440</v>
      </c>
      <c r="F1694" t="s">
        <v>1440</v>
      </c>
      <c r="G1694" t="s">
        <v>1440</v>
      </c>
      <c r="H1694" t="s">
        <v>1440</v>
      </c>
      <c r="I1694" t="s">
        <v>1440</v>
      </c>
      <c r="J1694" t="s">
        <v>1440</v>
      </c>
      <c r="K1694" t="s">
        <v>3150</v>
      </c>
      <c r="L1694" t="s">
        <v>1440</v>
      </c>
      <c r="M1694" s="93" t="s">
        <v>1440</v>
      </c>
      <c r="N1694" t="s">
        <v>1440</v>
      </c>
      <c r="O1694" s="94" t="s">
        <v>1440</v>
      </c>
      <c r="P1694" s="88" t="s">
        <v>1440</v>
      </c>
      <c r="Q1694" t="s">
        <v>1440</v>
      </c>
    </row>
    <row r="1695" spans="1:17" x14ac:dyDescent="0.25">
      <c r="A1695" t="s">
        <v>1440</v>
      </c>
      <c r="B1695" t="s">
        <v>1440</v>
      </c>
      <c r="C1695" t="s">
        <v>1440</v>
      </c>
      <c r="D1695" t="s">
        <v>1440</v>
      </c>
      <c r="E1695" t="s">
        <v>1440</v>
      </c>
      <c r="F1695" t="s">
        <v>1440</v>
      </c>
      <c r="G1695" t="s">
        <v>1440</v>
      </c>
      <c r="H1695" t="s">
        <v>1440</v>
      </c>
      <c r="I1695" t="s">
        <v>1440</v>
      </c>
      <c r="J1695" t="s">
        <v>1440</v>
      </c>
      <c r="K1695" t="s">
        <v>3150</v>
      </c>
      <c r="L1695" t="s">
        <v>1440</v>
      </c>
      <c r="M1695" s="93" t="s">
        <v>1440</v>
      </c>
      <c r="N1695" t="s">
        <v>1440</v>
      </c>
      <c r="O1695" s="94" t="s">
        <v>1440</v>
      </c>
      <c r="P1695" s="88" t="s">
        <v>1440</v>
      </c>
      <c r="Q1695" t="s">
        <v>1440</v>
      </c>
    </row>
    <row r="1696" spans="1:17" x14ac:dyDescent="0.25">
      <c r="A1696" t="s">
        <v>1440</v>
      </c>
      <c r="B1696" t="s">
        <v>1440</v>
      </c>
      <c r="C1696" t="s">
        <v>1440</v>
      </c>
      <c r="D1696" t="s">
        <v>1440</v>
      </c>
      <c r="E1696" t="s">
        <v>1440</v>
      </c>
      <c r="F1696" t="s">
        <v>1440</v>
      </c>
      <c r="G1696" t="s">
        <v>1440</v>
      </c>
      <c r="H1696" t="s">
        <v>1440</v>
      </c>
      <c r="I1696" t="s">
        <v>1440</v>
      </c>
      <c r="J1696" t="s">
        <v>1440</v>
      </c>
      <c r="K1696" t="s">
        <v>3150</v>
      </c>
      <c r="L1696" t="s">
        <v>1440</v>
      </c>
      <c r="M1696" s="93" t="s">
        <v>1440</v>
      </c>
      <c r="N1696" t="s">
        <v>1440</v>
      </c>
      <c r="O1696" s="94" t="s">
        <v>1440</v>
      </c>
      <c r="P1696" s="88" t="s">
        <v>1440</v>
      </c>
      <c r="Q1696" t="s">
        <v>1440</v>
      </c>
    </row>
    <row r="1697" spans="1:17" x14ac:dyDescent="0.25">
      <c r="A1697" t="s">
        <v>1440</v>
      </c>
      <c r="B1697" t="s">
        <v>1440</v>
      </c>
      <c r="C1697" t="s">
        <v>1440</v>
      </c>
      <c r="D1697" t="s">
        <v>1440</v>
      </c>
      <c r="E1697" t="s">
        <v>1440</v>
      </c>
      <c r="F1697" t="s">
        <v>1440</v>
      </c>
      <c r="G1697" t="s">
        <v>1440</v>
      </c>
      <c r="H1697" t="s">
        <v>1440</v>
      </c>
      <c r="I1697" t="s">
        <v>1440</v>
      </c>
      <c r="J1697" t="s">
        <v>1440</v>
      </c>
      <c r="K1697" t="s">
        <v>3150</v>
      </c>
      <c r="L1697" t="s">
        <v>1440</v>
      </c>
      <c r="M1697" s="93" t="s">
        <v>1440</v>
      </c>
      <c r="N1697" t="s">
        <v>1440</v>
      </c>
      <c r="O1697" s="94" t="s">
        <v>1440</v>
      </c>
      <c r="P1697" s="88" t="s">
        <v>1440</v>
      </c>
      <c r="Q1697" t="s">
        <v>1440</v>
      </c>
    </row>
    <row r="1698" spans="1:17" x14ac:dyDescent="0.25">
      <c r="A1698" t="s">
        <v>1440</v>
      </c>
      <c r="B1698" t="s">
        <v>1440</v>
      </c>
      <c r="C1698" t="s">
        <v>1440</v>
      </c>
      <c r="D1698" t="s">
        <v>1440</v>
      </c>
      <c r="E1698" t="s">
        <v>1440</v>
      </c>
      <c r="F1698" t="s">
        <v>1440</v>
      </c>
      <c r="G1698" t="s">
        <v>1440</v>
      </c>
      <c r="H1698" t="s">
        <v>1440</v>
      </c>
      <c r="I1698" t="s">
        <v>1440</v>
      </c>
      <c r="J1698" t="s">
        <v>1440</v>
      </c>
      <c r="K1698" t="s">
        <v>3150</v>
      </c>
      <c r="L1698" t="s">
        <v>1440</v>
      </c>
      <c r="M1698" s="93" t="s">
        <v>1440</v>
      </c>
      <c r="N1698" t="s">
        <v>1440</v>
      </c>
      <c r="O1698" s="94" t="s">
        <v>1440</v>
      </c>
      <c r="P1698" s="88" t="s">
        <v>1440</v>
      </c>
      <c r="Q1698" t="s">
        <v>1440</v>
      </c>
    </row>
    <row r="1699" spans="1:17" x14ac:dyDescent="0.25">
      <c r="A1699" t="s">
        <v>1440</v>
      </c>
      <c r="B1699" t="s">
        <v>1440</v>
      </c>
      <c r="C1699" t="s">
        <v>1440</v>
      </c>
      <c r="D1699" t="s">
        <v>1440</v>
      </c>
      <c r="E1699" t="s">
        <v>1440</v>
      </c>
      <c r="F1699" t="s">
        <v>1440</v>
      </c>
      <c r="G1699" t="s">
        <v>1440</v>
      </c>
      <c r="H1699" t="s">
        <v>1440</v>
      </c>
      <c r="I1699" t="s">
        <v>1440</v>
      </c>
      <c r="J1699" t="s">
        <v>1440</v>
      </c>
      <c r="K1699" t="s">
        <v>3150</v>
      </c>
      <c r="L1699" t="s">
        <v>1440</v>
      </c>
      <c r="M1699" s="93" t="s">
        <v>1440</v>
      </c>
      <c r="N1699" t="s">
        <v>1440</v>
      </c>
      <c r="O1699" s="94" t="s">
        <v>1440</v>
      </c>
      <c r="P1699" s="88" t="s">
        <v>1440</v>
      </c>
      <c r="Q1699" t="s">
        <v>1440</v>
      </c>
    </row>
    <row r="1700" spans="1:17" x14ac:dyDescent="0.25">
      <c r="A1700" t="s">
        <v>1440</v>
      </c>
      <c r="B1700" t="s">
        <v>1440</v>
      </c>
      <c r="C1700" t="s">
        <v>1440</v>
      </c>
      <c r="D1700" t="s">
        <v>1440</v>
      </c>
      <c r="E1700" t="s">
        <v>1440</v>
      </c>
      <c r="F1700" t="s">
        <v>1440</v>
      </c>
      <c r="G1700" t="s">
        <v>1440</v>
      </c>
      <c r="H1700" t="s">
        <v>1440</v>
      </c>
      <c r="I1700" t="s">
        <v>1440</v>
      </c>
      <c r="J1700" t="s">
        <v>1440</v>
      </c>
      <c r="K1700" t="s">
        <v>3150</v>
      </c>
      <c r="L1700" t="s">
        <v>1440</v>
      </c>
      <c r="M1700" s="93" t="s">
        <v>1440</v>
      </c>
      <c r="N1700" t="s">
        <v>1440</v>
      </c>
      <c r="O1700" s="94" t="s">
        <v>1440</v>
      </c>
      <c r="P1700" s="88" t="s">
        <v>1440</v>
      </c>
      <c r="Q1700" t="s">
        <v>1440</v>
      </c>
    </row>
    <row r="1701" spans="1:17" x14ac:dyDescent="0.25">
      <c r="A1701" t="s">
        <v>1440</v>
      </c>
      <c r="B1701" t="s">
        <v>1440</v>
      </c>
      <c r="C1701" t="s">
        <v>1440</v>
      </c>
      <c r="D1701" t="s">
        <v>1440</v>
      </c>
      <c r="E1701" t="s">
        <v>1440</v>
      </c>
      <c r="F1701" t="s">
        <v>1440</v>
      </c>
      <c r="G1701" t="s">
        <v>1440</v>
      </c>
      <c r="H1701" t="s">
        <v>1440</v>
      </c>
      <c r="I1701" t="s">
        <v>1440</v>
      </c>
      <c r="J1701" t="s">
        <v>1440</v>
      </c>
      <c r="K1701" t="s">
        <v>3150</v>
      </c>
      <c r="L1701" t="s">
        <v>1440</v>
      </c>
      <c r="M1701" s="93" t="s">
        <v>1440</v>
      </c>
      <c r="N1701" t="s">
        <v>1440</v>
      </c>
      <c r="O1701" s="94" t="s">
        <v>1440</v>
      </c>
      <c r="P1701" s="88" t="s">
        <v>1440</v>
      </c>
      <c r="Q1701" t="s">
        <v>1440</v>
      </c>
    </row>
    <row r="1702" spans="1:17" x14ac:dyDescent="0.25">
      <c r="A1702" t="s">
        <v>1440</v>
      </c>
      <c r="B1702" t="s">
        <v>1440</v>
      </c>
      <c r="C1702" t="s">
        <v>1440</v>
      </c>
      <c r="D1702" t="s">
        <v>1440</v>
      </c>
      <c r="E1702" t="s">
        <v>1440</v>
      </c>
      <c r="F1702" t="s">
        <v>1440</v>
      </c>
      <c r="G1702" t="s">
        <v>1440</v>
      </c>
      <c r="H1702" t="s">
        <v>1440</v>
      </c>
      <c r="I1702" t="s">
        <v>1440</v>
      </c>
      <c r="J1702" t="s">
        <v>1440</v>
      </c>
      <c r="K1702" t="s">
        <v>3150</v>
      </c>
      <c r="L1702" t="s">
        <v>1440</v>
      </c>
      <c r="M1702" s="93" t="s">
        <v>1440</v>
      </c>
      <c r="N1702" t="s">
        <v>1440</v>
      </c>
      <c r="O1702" s="94" t="s">
        <v>1440</v>
      </c>
      <c r="P1702" s="88" t="s">
        <v>1440</v>
      </c>
      <c r="Q1702" t="s">
        <v>1440</v>
      </c>
    </row>
    <row r="1703" spans="1:17" x14ac:dyDescent="0.25">
      <c r="A1703" t="s">
        <v>1440</v>
      </c>
      <c r="B1703" t="s">
        <v>1440</v>
      </c>
      <c r="C1703" t="s">
        <v>1440</v>
      </c>
      <c r="D1703" t="s">
        <v>1440</v>
      </c>
      <c r="E1703" t="s">
        <v>1440</v>
      </c>
      <c r="F1703" t="s">
        <v>1440</v>
      </c>
      <c r="G1703" t="s">
        <v>1440</v>
      </c>
      <c r="H1703" t="s">
        <v>1440</v>
      </c>
      <c r="I1703" t="s">
        <v>1440</v>
      </c>
      <c r="J1703" t="s">
        <v>1440</v>
      </c>
      <c r="K1703" t="s">
        <v>3150</v>
      </c>
      <c r="L1703" t="s">
        <v>1440</v>
      </c>
      <c r="M1703" s="93" t="s">
        <v>1440</v>
      </c>
      <c r="N1703" t="s">
        <v>1440</v>
      </c>
      <c r="O1703" s="94" t="s">
        <v>1440</v>
      </c>
      <c r="P1703" s="88" t="s">
        <v>1440</v>
      </c>
      <c r="Q1703" t="s">
        <v>1440</v>
      </c>
    </row>
    <row r="1704" spans="1:17" x14ac:dyDescent="0.25">
      <c r="A1704" t="s">
        <v>1440</v>
      </c>
      <c r="B1704" t="s">
        <v>1440</v>
      </c>
      <c r="C1704" t="s">
        <v>1440</v>
      </c>
      <c r="D1704" t="s">
        <v>1440</v>
      </c>
      <c r="E1704" t="s">
        <v>1440</v>
      </c>
      <c r="F1704" t="s">
        <v>1440</v>
      </c>
      <c r="G1704" t="s">
        <v>1440</v>
      </c>
      <c r="H1704" t="s">
        <v>1440</v>
      </c>
      <c r="I1704" t="s">
        <v>1440</v>
      </c>
      <c r="J1704" t="s">
        <v>1440</v>
      </c>
      <c r="K1704" t="s">
        <v>3150</v>
      </c>
      <c r="L1704" t="s">
        <v>1440</v>
      </c>
      <c r="M1704" s="93" t="s">
        <v>1440</v>
      </c>
      <c r="N1704" t="s">
        <v>1440</v>
      </c>
      <c r="O1704" s="94" t="s">
        <v>1440</v>
      </c>
      <c r="P1704" s="88" t="s">
        <v>1440</v>
      </c>
      <c r="Q1704" t="s">
        <v>1440</v>
      </c>
    </row>
    <row r="1705" spans="1:17" x14ac:dyDescent="0.25">
      <c r="A1705" t="s">
        <v>1440</v>
      </c>
      <c r="B1705" t="s">
        <v>1440</v>
      </c>
      <c r="C1705" t="s">
        <v>1440</v>
      </c>
      <c r="D1705" t="s">
        <v>1440</v>
      </c>
      <c r="E1705" t="s">
        <v>1440</v>
      </c>
      <c r="F1705" t="s">
        <v>1440</v>
      </c>
      <c r="G1705" t="s">
        <v>1440</v>
      </c>
      <c r="H1705" t="s">
        <v>1440</v>
      </c>
      <c r="I1705" t="s">
        <v>1440</v>
      </c>
      <c r="J1705" t="s">
        <v>1440</v>
      </c>
      <c r="K1705" t="s">
        <v>3150</v>
      </c>
      <c r="L1705" t="s">
        <v>1440</v>
      </c>
      <c r="M1705" s="93" t="s">
        <v>1440</v>
      </c>
      <c r="N1705" t="s">
        <v>1440</v>
      </c>
      <c r="O1705" s="94" t="s">
        <v>1440</v>
      </c>
      <c r="P1705" s="88" t="s">
        <v>1440</v>
      </c>
      <c r="Q1705" t="s">
        <v>1440</v>
      </c>
    </row>
    <row r="1706" spans="1:17" x14ac:dyDescent="0.25">
      <c r="A1706" t="s">
        <v>1440</v>
      </c>
      <c r="B1706" t="s">
        <v>1440</v>
      </c>
      <c r="C1706" t="s">
        <v>1440</v>
      </c>
      <c r="D1706" t="s">
        <v>1440</v>
      </c>
      <c r="E1706" t="s">
        <v>1440</v>
      </c>
      <c r="F1706" t="s">
        <v>1440</v>
      </c>
      <c r="G1706" t="s">
        <v>1440</v>
      </c>
      <c r="H1706" t="s">
        <v>1440</v>
      </c>
      <c r="I1706" t="s">
        <v>1440</v>
      </c>
      <c r="J1706" t="s">
        <v>1440</v>
      </c>
      <c r="K1706" t="s">
        <v>3150</v>
      </c>
      <c r="L1706" t="s">
        <v>1440</v>
      </c>
      <c r="M1706" s="93" t="s">
        <v>1440</v>
      </c>
      <c r="N1706" t="s">
        <v>1440</v>
      </c>
      <c r="O1706" s="94" t="s">
        <v>1440</v>
      </c>
      <c r="P1706" s="88" t="s">
        <v>1440</v>
      </c>
      <c r="Q1706" t="s">
        <v>1440</v>
      </c>
    </row>
    <row r="1707" spans="1:17" x14ac:dyDescent="0.25">
      <c r="A1707" t="s">
        <v>1440</v>
      </c>
      <c r="B1707" t="s">
        <v>1440</v>
      </c>
      <c r="C1707" t="s">
        <v>1440</v>
      </c>
      <c r="D1707" t="s">
        <v>1440</v>
      </c>
      <c r="E1707" t="s">
        <v>1440</v>
      </c>
      <c r="F1707" t="s">
        <v>1440</v>
      </c>
      <c r="G1707" t="s">
        <v>1440</v>
      </c>
      <c r="H1707" t="s">
        <v>1440</v>
      </c>
      <c r="I1707" t="s">
        <v>1440</v>
      </c>
      <c r="J1707" t="s">
        <v>1440</v>
      </c>
      <c r="K1707" t="s">
        <v>3150</v>
      </c>
      <c r="L1707" t="s">
        <v>1440</v>
      </c>
      <c r="M1707" s="93" t="s">
        <v>1440</v>
      </c>
      <c r="N1707" t="s">
        <v>1440</v>
      </c>
      <c r="O1707" s="94" t="s">
        <v>1440</v>
      </c>
      <c r="P1707" s="88" t="s">
        <v>1440</v>
      </c>
      <c r="Q1707" t="s">
        <v>1440</v>
      </c>
    </row>
    <row r="1708" spans="1:17" x14ac:dyDescent="0.25">
      <c r="A1708" t="s">
        <v>1440</v>
      </c>
      <c r="B1708" t="s">
        <v>1440</v>
      </c>
      <c r="C1708" t="s">
        <v>1440</v>
      </c>
      <c r="D1708" t="s">
        <v>1440</v>
      </c>
      <c r="E1708" t="s">
        <v>1440</v>
      </c>
      <c r="F1708" t="s">
        <v>1440</v>
      </c>
      <c r="G1708" t="s">
        <v>1440</v>
      </c>
      <c r="H1708" t="s">
        <v>1440</v>
      </c>
      <c r="I1708" t="s">
        <v>1440</v>
      </c>
      <c r="J1708" t="s">
        <v>1440</v>
      </c>
      <c r="K1708" t="s">
        <v>3150</v>
      </c>
      <c r="L1708" t="s">
        <v>1440</v>
      </c>
      <c r="M1708" s="93" t="s">
        <v>1440</v>
      </c>
      <c r="N1708" t="s">
        <v>1440</v>
      </c>
      <c r="O1708" s="94" t="s">
        <v>1440</v>
      </c>
      <c r="P1708" s="88" t="s">
        <v>1440</v>
      </c>
      <c r="Q1708" t="s">
        <v>1440</v>
      </c>
    </row>
    <row r="1709" spans="1:17" x14ac:dyDescent="0.25">
      <c r="A1709" t="s">
        <v>1440</v>
      </c>
      <c r="B1709" t="s">
        <v>1440</v>
      </c>
      <c r="C1709" t="s">
        <v>1440</v>
      </c>
      <c r="D1709" t="s">
        <v>1440</v>
      </c>
      <c r="E1709" t="s">
        <v>1440</v>
      </c>
      <c r="F1709" t="s">
        <v>1440</v>
      </c>
      <c r="G1709" t="s">
        <v>1440</v>
      </c>
      <c r="H1709" t="s">
        <v>1440</v>
      </c>
      <c r="I1709" t="s">
        <v>1440</v>
      </c>
      <c r="J1709" t="s">
        <v>1440</v>
      </c>
      <c r="K1709" t="s">
        <v>3150</v>
      </c>
      <c r="L1709" t="s">
        <v>1440</v>
      </c>
      <c r="M1709" s="93" t="s">
        <v>1440</v>
      </c>
      <c r="N1709" t="s">
        <v>1440</v>
      </c>
      <c r="O1709" s="94" t="s">
        <v>1440</v>
      </c>
      <c r="P1709" s="88" t="s">
        <v>1440</v>
      </c>
      <c r="Q1709" t="s">
        <v>1440</v>
      </c>
    </row>
    <row r="1710" spans="1:17" x14ac:dyDescent="0.25">
      <c r="A1710" t="s">
        <v>1440</v>
      </c>
      <c r="B1710" t="s">
        <v>1440</v>
      </c>
      <c r="C1710" t="s">
        <v>1440</v>
      </c>
      <c r="D1710" t="s">
        <v>1440</v>
      </c>
      <c r="E1710" t="s">
        <v>1440</v>
      </c>
      <c r="F1710" t="s">
        <v>1440</v>
      </c>
      <c r="G1710" t="s">
        <v>1440</v>
      </c>
      <c r="H1710" t="s">
        <v>1440</v>
      </c>
      <c r="I1710" t="s">
        <v>1440</v>
      </c>
      <c r="J1710" t="s">
        <v>1440</v>
      </c>
      <c r="K1710" t="s">
        <v>3150</v>
      </c>
      <c r="L1710" t="s">
        <v>1440</v>
      </c>
      <c r="M1710" s="93" t="s">
        <v>1440</v>
      </c>
      <c r="N1710" t="s">
        <v>1440</v>
      </c>
      <c r="O1710" s="94" t="s">
        <v>1440</v>
      </c>
      <c r="P1710" s="88" t="s">
        <v>1440</v>
      </c>
      <c r="Q1710" t="s">
        <v>1440</v>
      </c>
    </row>
    <row r="1711" spans="1:17" x14ac:dyDescent="0.25">
      <c r="A1711" t="s">
        <v>1440</v>
      </c>
      <c r="B1711" t="s">
        <v>1440</v>
      </c>
      <c r="C1711" t="s">
        <v>1440</v>
      </c>
      <c r="D1711" t="s">
        <v>1440</v>
      </c>
      <c r="E1711" t="s">
        <v>1440</v>
      </c>
      <c r="F1711" t="s">
        <v>1440</v>
      </c>
      <c r="G1711" t="s">
        <v>1440</v>
      </c>
      <c r="H1711" t="s">
        <v>1440</v>
      </c>
      <c r="I1711" t="s">
        <v>1440</v>
      </c>
      <c r="J1711" t="s">
        <v>1440</v>
      </c>
      <c r="K1711" t="s">
        <v>3150</v>
      </c>
      <c r="L1711" t="s">
        <v>1440</v>
      </c>
      <c r="M1711" s="93" t="s">
        <v>1440</v>
      </c>
      <c r="N1711" t="s">
        <v>1440</v>
      </c>
      <c r="O1711" s="94" t="s">
        <v>1440</v>
      </c>
      <c r="P1711" s="88" t="s">
        <v>1440</v>
      </c>
      <c r="Q1711" t="s">
        <v>1440</v>
      </c>
    </row>
    <row r="1712" spans="1:17" x14ac:dyDescent="0.25">
      <c r="A1712" t="s">
        <v>1440</v>
      </c>
      <c r="B1712" t="s">
        <v>1440</v>
      </c>
      <c r="C1712" t="s">
        <v>1440</v>
      </c>
      <c r="D1712" t="s">
        <v>1440</v>
      </c>
      <c r="E1712" t="s">
        <v>1440</v>
      </c>
      <c r="F1712" t="s">
        <v>1440</v>
      </c>
      <c r="G1712" t="s">
        <v>1440</v>
      </c>
      <c r="H1712" t="s">
        <v>1440</v>
      </c>
      <c r="I1712" t="s">
        <v>1440</v>
      </c>
      <c r="J1712" t="s">
        <v>1440</v>
      </c>
      <c r="K1712" t="s">
        <v>3150</v>
      </c>
      <c r="L1712" t="s">
        <v>1440</v>
      </c>
      <c r="M1712" s="93" t="s">
        <v>1440</v>
      </c>
      <c r="N1712" t="s">
        <v>1440</v>
      </c>
      <c r="O1712" s="94" t="s">
        <v>1440</v>
      </c>
      <c r="P1712" s="88" t="s">
        <v>1440</v>
      </c>
      <c r="Q1712" t="s">
        <v>1440</v>
      </c>
    </row>
    <row r="1713" spans="1:17" x14ac:dyDescent="0.25">
      <c r="A1713" t="s">
        <v>1440</v>
      </c>
      <c r="B1713" t="s">
        <v>1440</v>
      </c>
      <c r="C1713" t="s">
        <v>1440</v>
      </c>
      <c r="D1713" t="s">
        <v>1440</v>
      </c>
      <c r="E1713" t="s">
        <v>1440</v>
      </c>
      <c r="F1713" t="s">
        <v>1440</v>
      </c>
      <c r="G1713" t="s">
        <v>1440</v>
      </c>
      <c r="H1713" t="s">
        <v>1440</v>
      </c>
      <c r="I1713" t="s">
        <v>1440</v>
      </c>
      <c r="J1713" t="s">
        <v>1440</v>
      </c>
      <c r="K1713" t="s">
        <v>3150</v>
      </c>
      <c r="L1713" t="s">
        <v>1440</v>
      </c>
      <c r="M1713" s="93" t="s">
        <v>1440</v>
      </c>
      <c r="N1713" t="s">
        <v>1440</v>
      </c>
      <c r="O1713" s="94" t="s">
        <v>1440</v>
      </c>
      <c r="P1713" s="88" t="s">
        <v>1440</v>
      </c>
      <c r="Q1713" t="s">
        <v>1440</v>
      </c>
    </row>
    <row r="1714" spans="1:17" x14ac:dyDescent="0.25">
      <c r="A1714" t="s">
        <v>1440</v>
      </c>
      <c r="B1714" t="s">
        <v>1440</v>
      </c>
      <c r="C1714" t="s">
        <v>1440</v>
      </c>
      <c r="D1714" t="s">
        <v>1440</v>
      </c>
      <c r="E1714" t="s">
        <v>1440</v>
      </c>
      <c r="F1714" t="s">
        <v>1440</v>
      </c>
      <c r="G1714" t="s">
        <v>1440</v>
      </c>
      <c r="H1714" t="s">
        <v>1440</v>
      </c>
      <c r="I1714" t="s">
        <v>1440</v>
      </c>
      <c r="J1714" t="s">
        <v>1440</v>
      </c>
      <c r="K1714" t="s">
        <v>3150</v>
      </c>
      <c r="L1714" t="s">
        <v>1440</v>
      </c>
      <c r="M1714" s="93" t="s">
        <v>1440</v>
      </c>
      <c r="N1714" t="s">
        <v>1440</v>
      </c>
      <c r="O1714" s="94" t="s">
        <v>1440</v>
      </c>
      <c r="P1714" s="88" t="s">
        <v>1440</v>
      </c>
      <c r="Q1714" t="s">
        <v>1440</v>
      </c>
    </row>
    <row r="1715" spans="1:17" x14ac:dyDescent="0.25">
      <c r="A1715" t="s">
        <v>1440</v>
      </c>
      <c r="B1715" t="s">
        <v>1440</v>
      </c>
      <c r="C1715" t="s">
        <v>1440</v>
      </c>
      <c r="D1715" t="s">
        <v>1440</v>
      </c>
      <c r="E1715" t="s">
        <v>1440</v>
      </c>
      <c r="F1715" t="s">
        <v>1440</v>
      </c>
      <c r="G1715" t="s">
        <v>1440</v>
      </c>
      <c r="H1715" t="s">
        <v>1440</v>
      </c>
      <c r="I1715" t="s">
        <v>1440</v>
      </c>
      <c r="J1715" t="s">
        <v>1440</v>
      </c>
      <c r="K1715" t="s">
        <v>3150</v>
      </c>
      <c r="L1715" t="s">
        <v>1440</v>
      </c>
      <c r="M1715" s="93" t="s">
        <v>1440</v>
      </c>
      <c r="N1715" t="s">
        <v>1440</v>
      </c>
      <c r="O1715" s="94" t="s">
        <v>1440</v>
      </c>
      <c r="P1715" s="88" t="s">
        <v>1440</v>
      </c>
      <c r="Q1715" t="s">
        <v>1440</v>
      </c>
    </row>
    <row r="1716" spans="1:17" x14ac:dyDescent="0.25">
      <c r="A1716" t="s">
        <v>1440</v>
      </c>
      <c r="B1716" t="s">
        <v>1440</v>
      </c>
      <c r="C1716" t="s">
        <v>1440</v>
      </c>
      <c r="D1716" t="s">
        <v>1440</v>
      </c>
      <c r="E1716" t="s">
        <v>1440</v>
      </c>
      <c r="F1716" t="s">
        <v>1440</v>
      </c>
      <c r="G1716" t="s">
        <v>1440</v>
      </c>
      <c r="H1716" t="s">
        <v>1440</v>
      </c>
      <c r="I1716" t="s">
        <v>1440</v>
      </c>
      <c r="J1716" t="s">
        <v>1440</v>
      </c>
      <c r="K1716" t="s">
        <v>3150</v>
      </c>
      <c r="L1716" t="s">
        <v>1440</v>
      </c>
      <c r="M1716" s="93" t="s">
        <v>1440</v>
      </c>
      <c r="N1716" t="s">
        <v>1440</v>
      </c>
      <c r="O1716" s="94" t="s">
        <v>1440</v>
      </c>
      <c r="P1716" s="88" t="s">
        <v>1440</v>
      </c>
      <c r="Q1716" t="s">
        <v>1440</v>
      </c>
    </row>
    <row r="1717" spans="1:17" x14ac:dyDescent="0.25">
      <c r="A1717" t="s">
        <v>1440</v>
      </c>
      <c r="B1717" t="s">
        <v>1440</v>
      </c>
      <c r="C1717" t="s">
        <v>1440</v>
      </c>
      <c r="D1717" t="s">
        <v>1440</v>
      </c>
      <c r="E1717" t="s">
        <v>1440</v>
      </c>
      <c r="F1717" t="s">
        <v>1440</v>
      </c>
      <c r="G1717" t="s">
        <v>1440</v>
      </c>
      <c r="H1717" t="s">
        <v>1440</v>
      </c>
      <c r="I1717" t="s">
        <v>1440</v>
      </c>
      <c r="J1717" t="s">
        <v>1440</v>
      </c>
      <c r="K1717" t="s">
        <v>3150</v>
      </c>
      <c r="L1717" t="s">
        <v>1440</v>
      </c>
      <c r="M1717" s="93" t="s">
        <v>1440</v>
      </c>
      <c r="N1717" t="s">
        <v>1440</v>
      </c>
      <c r="O1717" s="94" t="s">
        <v>1440</v>
      </c>
      <c r="P1717" s="88" t="s">
        <v>1440</v>
      </c>
      <c r="Q1717" t="s">
        <v>1440</v>
      </c>
    </row>
    <row r="1718" spans="1:17" x14ac:dyDescent="0.25">
      <c r="A1718" t="s">
        <v>1440</v>
      </c>
      <c r="B1718" t="s">
        <v>1440</v>
      </c>
      <c r="C1718" t="s">
        <v>1440</v>
      </c>
      <c r="D1718" t="s">
        <v>1440</v>
      </c>
      <c r="E1718" t="s">
        <v>1440</v>
      </c>
      <c r="F1718" t="s">
        <v>1440</v>
      </c>
      <c r="G1718" t="s">
        <v>1440</v>
      </c>
      <c r="H1718" t="s">
        <v>1440</v>
      </c>
      <c r="I1718" t="s">
        <v>1440</v>
      </c>
      <c r="J1718" t="s">
        <v>1440</v>
      </c>
      <c r="K1718" t="s">
        <v>3150</v>
      </c>
      <c r="L1718" t="s">
        <v>1440</v>
      </c>
      <c r="M1718" s="93" t="s">
        <v>1440</v>
      </c>
      <c r="N1718" t="s">
        <v>1440</v>
      </c>
      <c r="O1718" s="94" t="s">
        <v>1440</v>
      </c>
      <c r="P1718" s="88" t="s">
        <v>1440</v>
      </c>
      <c r="Q1718" t="s">
        <v>1440</v>
      </c>
    </row>
    <row r="1719" spans="1:17" x14ac:dyDescent="0.25">
      <c r="A1719" t="s">
        <v>1440</v>
      </c>
      <c r="B1719" t="s">
        <v>1440</v>
      </c>
      <c r="C1719" t="s">
        <v>1440</v>
      </c>
      <c r="D1719" t="s">
        <v>1440</v>
      </c>
      <c r="E1719" t="s">
        <v>1440</v>
      </c>
      <c r="F1719" t="s">
        <v>1440</v>
      </c>
      <c r="G1719" t="s">
        <v>1440</v>
      </c>
      <c r="H1719" t="s">
        <v>1440</v>
      </c>
      <c r="I1719" t="s">
        <v>1440</v>
      </c>
      <c r="J1719" t="s">
        <v>1440</v>
      </c>
      <c r="K1719" t="s">
        <v>3150</v>
      </c>
      <c r="L1719" t="s">
        <v>1440</v>
      </c>
      <c r="M1719" s="93" t="s">
        <v>1440</v>
      </c>
      <c r="N1719" t="s">
        <v>1440</v>
      </c>
      <c r="O1719" s="94" t="s">
        <v>1440</v>
      </c>
      <c r="P1719" s="88" t="s">
        <v>1440</v>
      </c>
      <c r="Q1719" t="s">
        <v>1440</v>
      </c>
    </row>
    <row r="1720" spans="1:17" x14ac:dyDescent="0.25">
      <c r="A1720" t="s">
        <v>1440</v>
      </c>
      <c r="B1720" t="s">
        <v>1440</v>
      </c>
      <c r="C1720" t="s">
        <v>1440</v>
      </c>
      <c r="D1720" t="s">
        <v>1440</v>
      </c>
      <c r="E1720" t="s">
        <v>1440</v>
      </c>
      <c r="F1720" t="s">
        <v>1440</v>
      </c>
      <c r="G1720" t="s">
        <v>1440</v>
      </c>
      <c r="H1720" t="s">
        <v>1440</v>
      </c>
      <c r="I1720" t="s">
        <v>1440</v>
      </c>
      <c r="J1720" t="s">
        <v>1440</v>
      </c>
      <c r="K1720" t="s">
        <v>3150</v>
      </c>
      <c r="L1720" t="s">
        <v>1440</v>
      </c>
      <c r="M1720" s="93" t="s">
        <v>1440</v>
      </c>
      <c r="N1720" t="s">
        <v>1440</v>
      </c>
      <c r="O1720" s="94" t="s">
        <v>1440</v>
      </c>
      <c r="P1720" s="88" t="s">
        <v>1440</v>
      </c>
      <c r="Q1720" t="s">
        <v>1440</v>
      </c>
    </row>
    <row r="1721" spans="1:17" x14ac:dyDescent="0.25">
      <c r="A1721" t="s">
        <v>1440</v>
      </c>
      <c r="B1721" t="s">
        <v>1440</v>
      </c>
      <c r="C1721" t="s">
        <v>1440</v>
      </c>
      <c r="D1721" t="s">
        <v>1440</v>
      </c>
      <c r="E1721" t="s">
        <v>1440</v>
      </c>
      <c r="F1721" t="s">
        <v>1440</v>
      </c>
      <c r="G1721" t="s">
        <v>1440</v>
      </c>
      <c r="H1721" t="s">
        <v>1440</v>
      </c>
      <c r="I1721" t="s">
        <v>1440</v>
      </c>
      <c r="J1721" t="s">
        <v>1440</v>
      </c>
      <c r="K1721" t="s">
        <v>3150</v>
      </c>
      <c r="L1721" t="s">
        <v>1440</v>
      </c>
      <c r="M1721" s="93" t="s">
        <v>1440</v>
      </c>
      <c r="N1721" t="s">
        <v>1440</v>
      </c>
      <c r="O1721" s="94" t="s">
        <v>1440</v>
      </c>
      <c r="P1721" s="88" t="s">
        <v>1440</v>
      </c>
      <c r="Q1721" t="s">
        <v>1440</v>
      </c>
    </row>
    <row r="1722" spans="1:17" x14ac:dyDescent="0.25">
      <c r="A1722" t="s">
        <v>1440</v>
      </c>
      <c r="B1722" t="s">
        <v>1440</v>
      </c>
      <c r="C1722" t="s">
        <v>1440</v>
      </c>
      <c r="D1722" t="s">
        <v>1440</v>
      </c>
      <c r="E1722" t="s">
        <v>1440</v>
      </c>
      <c r="F1722" t="s">
        <v>1440</v>
      </c>
      <c r="G1722" t="s">
        <v>1440</v>
      </c>
      <c r="H1722" t="s">
        <v>1440</v>
      </c>
      <c r="I1722" t="s">
        <v>1440</v>
      </c>
      <c r="J1722" t="s">
        <v>1440</v>
      </c>
      <c r="K1722" t="s">
        <v>3150</v>
      </c>
      <c r="L1722" t="s">
        <v>1440</v>
      </c>
      <c r="M1722" s="93" t="s">
        <v>1440</v>
      </c>
      <c r="N1722" t="s">
        <v>1440</v>
      </c>
      <c r="O1722" s="94" t="s">
        <v>1440</v>
      </c>
      <c r="P1722" s="88" t="s">
        <v>1440</v>
      </c>
      <c r="Q1722" t="s">
        <v>1440</v>
      </c>
    </row>
    <row r="1723" spans="1:17" x14ac:dyDescent="0.25">
      <c r="A1723" t="s">
        <v>1440</v>
      </c>
      <c r="B1723" t="s">
        <v>1440</v>
      </c>
      <c r="C1723" t="s">
        <v>1440</v>
      </c>
      <c r="D1723" t="s">
        <v>1440</v>
      </c>
      <c r="E1723" t="s">
        <v>1440</v>
      </c>
      <c r="F1723" t="s">
        <v>1440</v>
      </c>
      <c r="G1723" t="s">
        <v>1440</v>
      </c>
      <c r="H1723" t="s">
        <v>1440</v>
      </c>
      <c r="I1723" t="s">
        <v>1440</v>
      </c>
      <c r="J1723" t="s">
        <v>1440</v>
      </c>
      <c r="K1723" t="s">
        <v>3150</v>
      </c>
      <c r="L1723" t="s">
        <v>1440</v>
      </c>
      <c r="M1723" s="93" t="s">
        <v>1440</v>
      </c>
      <c r="N1723" t="s">
        <v>1440</v>
      </c>
      <c r="O1723" s="94" t="s">
        <v>1440</v>
      </c>
      <c r="P1723" s="88" t="s">
        <v>1440</v>
      </c>
      <c r="Q1723" t="s">
        <v>1440</v>
      </c>
    </row>
    <row r="1724" spans="1:17" x14ac:dyDescent="0.25">
      <c r="A1724" t="s">
        <v>1440</v>
      </c>
      <c r="B1724" t="s">
        <v>1440</v>
      </c>
      <c r="C1724" t="s">
        <v>1440</v>
      </c>
      <c r="D1724" t="s">
        <v>1440</v>
      </c>
      <c r="E1724" t="s">
        <v>1440</v>
      </c>
      <c r="F1724" t="s">
        <v>1440</v>
      </c>
      <c r="G1724" t="s">
        <v>1440</v>
      </c>
      <c r="H1724" t="s">
        <v>1440</v>
      </c>
      <c r="I1724" t="s">
        <v>1440</v>
      </c>
      <c r="J1724" t="s">
        <v>1440</v>
      </c>
      <c r="K1724" t="s">
        <v>3150</v>
      </c>
      <c r="L1724" t="s">
        <v>1440</v>
      </c>
      <c r="M1724" s="93" t="s">
        <v>1440</v>
      </c>
      <c r="N1724" t="s">
        <v>1440</v>
      </c>
      <c r="O1724" s="94" t="s">
        <v>1440</v>
      </c>
      <c r="P1724" s="88" t="s">
        <v>1440</v>
      </c>
      <c r="Q1724" t="s">
        <v>1440</v>
      </c>
    </row>
    <row r="1725" spans="1:17" x14ac:dyDescent="0.25">
      <c r="A1725" t="s">
        <v>1440</v>
      </c>
      <c r="B1725" t="s">
        <v>1440</v>
      </c>
      <c r="C1725" t="s">
        <v>1440</v>
      </c>
      <c r="D1725" t="s">
        <v>1440</v>
      </c>
      <c r="E1725" t="s">
        <v>1440</v>
      </c>
      <c r="F1725" t="s">
        <v>1440</v>
      </c>
      <c r="G1725" t="s">
        <v>1440</v>
      </c>
      <c r="H1725" t="s">
        <v>1440</v>
      </c>
      <c r="I1725" t="s">
        <v>1440</v>
      </c>
      <c r="J1725" t="s">
        <v>1440</v>
      </c>
      <c r="K1725" t="s">
        <v>3150</v>
      </c>
      <c r="L1725" t="s">
        <v>1440</v>
      </c>
      <c r="M1725" s="93" t="s">
        <v>1440</v>
      </c>
      <c r="N1725" t="s">
        <v>1440</v>
      </c>
      <c r="O1725" s="94" t="s">
        <v>1440</v>
      </c>
      <c r="P1725" s="88" t="s">
        <v>1440</v>
      </c>
      <c r="Q1725" t="s">
        <v>1440</v>
      </c>
    </row>
    <row r="1726" spans="1:17" x14ac:dyDescent="0.25">
      <c r="A1726" t="s">
        <v>1440</v>
      </c>
      <c r="B1726" t="s">
        <v>1440</v>
      </c>
      <c r="C1726" t="s">
        <v>1440</v>
      </c>
      <c r="D1726" t="s">
        <v>1440</v>
      </c>
      <c r="E1726" t="s">
        <v>1440</v>
      </c>
      <c r="F1726" t="s">
        <v>1440</v>
      </c>
      <c r="G1726" t="s">
        <v>1440</v>
      </c>
      <c r="H1726" t="s">
        <v>1440</v>
      </c>
      <c r="I1726" t="s">
        <v>1440</v>
      </c>
      <c r="J1726" t="s">
        <v>1440</v>
      </c>
      <c r="K1726" t="s">
        <v>3150</v>
      </c>
      <c r="L1726" t="s">
        <v>1440</v>
      </c>
      <c r="M1726" s="93" t="s">
        <v>1440</v>
      </c>
      <c r="N1726" t="s">
        <v>1440</v>
      </c>
      <c r="O1726" s="94" t="s">
        <v>1440</v>
      </c>
      <c r="P1726" s="88" t="s">
        <v>1440</v>
      </c>
      <c r="Q1726" t="s">
        <v>1440</v>
      </c>
    </row>
    <row r="1727" spans="1:17" x14ac:dyDescent="0.25">
      <c r="A1727" t="s">
        <v>1440</v>
      </c>
      <c r="B1727" t="s">
        <v>1440</v>
      </c>
      <c r="C1727" t="s">
        <v>1440</v>
      </c>
      <c r="D1727" t="s">
        <v>1440</v>
      </c>
      <c r="E1727" t="s">
        <v>1440</v>
      </c>
      <c r="F1727" t="s">
        <v>1440</v>
      </c>
      <c r="G1727" t="s">
        <v>1440</v>
      </c>
      <c r="H1727" t="s">
        <v>1440</v>
      </c>
      <c r="I1727" t="s">
        <v>1440</v>
      </c>
      <c r="J1727" t="s">
        <v>1440</v>
      </c>
      <c r="K1727" t="s">
        <v>3150</v>
      </c>
      <c r="L1727" t="s">
        <v>1440</v>
      </c>
      <c r="M1727" s="93" t="s">
        <v>1440</v>
      </c>
      <c r="N1727" t="s">
        <v>1440</v>
      </c>
      <c r="O1727" s="94" t="s">
        <v>1440</v>
      </c>
      <c r="P1727" s="88" t="s">
        <v>1440</v>
      </c>
      <c r="Q1727" t="s">
        <v>1440</v>
      </c>
    </row>
    <row r="1728" spans="1:17" x14ac:dyDescent="0.25">
      <c r="A1728" t="s">
        <v>1440</v>
      </c>
      <c r="B1728" t="s">
        <v>1440</v>
      </c>
      <c r="C1728" t="s">
        <v>1440</v>
      </c>
      <c r="D1728" t="s">
        <v>1440</v>
      </c>
      <c r="E1728" t="s">
        <v>1440</v>
      </c>
      <c r="F1728" t="s">
        <v>1440</v>
      </c>
      <c r="G1728" t="s">
        <v>1440</v>
      </c>
      <c r="H1728" t="s">
        <v>1440</v>
      </c>
      <c r="I1728" t="s">
        <v>1440</v>
      </c>
      <c r="J1728" t="s">
        <v>1440</v>
      </c>
      <c r="K1728" t="s">
        <v>3150</v>
      </c>
      <c r="L1728" t="s">
        <v>1440</v>
      </c>
      <c r="M1728" s="93" t="s">
        <v>1440</v>
      </c>
      <c r="N1728" t="s">
        <v>1440</v>
      </c>
      <c r="O1728" s="94" t="s">
        <v>1440</v>
      </c>
      <c r="P1728" s="88" t="s">
        <v>1440</v>
      </c>
      <c r="Q1728" t="s">
        <v>1440</v>
      </c>
    </row>
    <row r="1729" spans="1:17" x14ac:dyDescent="0.25">
      <c r="A1729" t="s">
        <v>1440</v>
      </c>
      <c r="B1729" t="s">
        <v>1440</v>
      </c>
      <c r="C1729" t="s">
        <v>1440</v>
      </c>
      <c r="D1729" t="s">
        <v>1440</v>
      </c>
      <c r="E1729" t="s">
        <v>1440</v>
      </c>
      <c r="F1729" t="s">
        <v>1440</v>
      </c>
      <c r="G1729" t="s">
        <v>1440</v>
      </c>
      <c r="H1729" t="s">
        <v>1440</v>
      </c>
      <c r="I1729" t="s">
        <v>1440</v>
      </c>
      <c r="J1729" t="s">
        <v>1440</v>
      </c>
      <c r="K1729" t="s">
        <v>3150</v>
      </c>
      <c r="L1729" t="s">
        <v>1440</v>
      </c>
      <c r="M1729" s="93" t="s">
        <v>1440</v>
      </c>
      <c r="N1729" t="s">
        <v>1440</v>
      </c>
      <c r="O1729" s="94" t="s">
        <v>1440</v>
      </c>
      <c r="P1729" s="88" t="s">
        <v>1440</v>
      </c>
      <c r="Q1729" t="s">
        <v>1440</v>
      </c>
    </row>
    <row r="1730" spans="1:17" x14ac:dyDescent="0.25">
      <c r="A1730" t="s">
        <v>1440</v>
      </c>
      <c r="B1730" t="s">
        <v>1440</v>
      </c>
      <c r="C1730" t="s">
        <v>1440</v>
      </c>
      <c r="D1730" t="s">
        <v>1440</v>
      </c>
      <c r="E1730" t="s">
        <v>1440</v>
      </c>
      <c r="F1730" t="s">
        <v>1440</v>
      </c>
      <c r="G1730" t="s">
        <v>1440</v>
      </c>
      <c r="H1730" t="s">
        <v>1440</v>
      </c>
      <c r="I1730" t="s">
        <v>1440</v>
      </c>
      <c r="J1730" t="s">
        <v>1440</v>
      </c>
      <c r="K1730" t="s">
        <v>3150</v>
      </c>
      <c r="L1730" t="s">
        <v>1440</v>
      </c>
      <c r="M1730" s="93" t="s">
        <v>1440</v>
      </c>
      <c r="N1730" t="s">
        <v>1440</v>
      </c>
      <c r="O1730" s="94" t="s">
        <v>1440</v>
      </c>
      <c r="P1730" s="88" t="s">
        <v>1440</v>
      </c>
      <c r="Q1730" t="s">
        <v>1440</v>
      </c>
    </row>
    <row r="1731" spans="1:17" x14ac:dyDescent="0.25">
      <c r="A1731" t="s">
        <v>1440</v>
      </c>
      <c r="B1731" t="s">
        <v>1440</v>
      </c>
      <c r="C1731" t="s">
        <v>1440</v>
      </c>
      <c r="D1731" t="s">
        <v>1440</v>
      </c>
      <c r="E1731" t="s">
        <v>1440</v>
      </c>
      <c r="F1731" t="s">
        <v>1440</v>
      </c>
      <c r="G1731" t="s">
        <v>1440</v>
      </c>
      <c r="H1731" t="s">
        <v>1440</v>
      </c>
      <c r="I1731" t="s">
        <v>1440</v>
      </c>
      <c r="J1731" t="s">
        <v>1440</v>
      </c>
      <c r="K1731" t="s">
        <v>3150</v>
      </c>
      <c r="L1731" t="s">
        <v>1440</v>
      </c>
      <c r="M1731" s="93" t="s">
        <v>1440</v>
      </c>
      <c r="N1731" t="s">
        <v>1440</v>
      </c>
      <c r="O1731" s="94" t="s">
        <v>1440</v>
      </c>
      <c r="P1731" s="88" t="s">
        <v>1440</v>
      </c>
      <c r="Q1731" t="s">
        <v>1440</v>
      </c>
    </row>
    <row r="1732" spans="1:17" x14ac:dyDescent="0.25">
      <c r="A1732" t="s">
        <v>1440</v>
      </c>
      <c r="B1732" t="s">
        <v>1440</v>
      </c>
      <c r="C1732" t="s">
        <v>1440</v>
      </c>
      <c r="D1732" t="s">
        <v>1440</v>
      </c>
      <c r="E1732" t="s">
        <v>1440</v>
      </c>
      <c r="F1732" t="s">
        <v>1440</v>
      </c>
      <c r="G1732" t="s">
        <v>1440</v>
      </c>
      <c r="H1732" t="s">
        <v>1440</v>
      </c>
      <c r="I1732" t="s">
        <v>1440</v>
      </c>
      <c r="J1732" t="s">
        <v>1440</v>
      </c>
      <c r="K1732" t="s">
        <v>3150</v>
      </c>
      <c r="L1732" t="s">
        <v>1440</v>
      </c>
      <c r="M1732" s="93" t="s">
        <v>1440</v>
      </c>
      <c r="N1732" t="s">
        <v>1440</v>
      </c>
      <c r="O1732" s="94" t="s">
        <v>1440</v>
      </c>
      <c r="P1732" s="88" t="s">
        <v>1440</v>
      </c>
      <c r="Q1732" t="s">
        <v>1440</v>
      </c>
    </row>
    <row r="1733" spans="1:17" x14ac:dyDescent="0.25">
      <c r="A1733" t="s">
        <v>1440</v>
      </c>
      <c r="B1733" t="s">
        <v>1440</v>
      </c>
      <c r="C1733" t="s">
        <v>1440</v>
      </c>
      <c r="D1733" t="s">
        <v>1440</v>
      </c>
      <c r="E1733" t="s">
        <v>1440</v>
      </c>
      <c r="F1733" t="s">
        <v>1440</v>
      </c>
      <c r="G1733" t="s">
        <v>1440</v>
      </c>
      <c r="H1733" t="s">
        <v>1440</v>
      </c>
      <c r="I1733" t="s">
        <v>1440</v>
      </c>
      <c r="J1733" t="s">
        <v>1440</v>
      </c>
      <c r="K1733" t="s">
        <v>3150</v>
      </c>
      <c r="L1733" t="s">
        <v>1440</v>
      </c>
      <c r="M1733" s="93" t="s">
        <v>1440</v>
      </c>
      <c r="N1733" t="s">
        <v>1440</v>
      </c>
      <c r="O1733" s="94" t="s">
        <v>1440</v>
      </c>
      <c r="P1733" s="88" t="s">
        <v>1440</v>
      </c>
      <c r="Q1733" t="s">
        <v>1440</v>
      </c>
    </row>
    <row r="1734" spans="1:17" x14ac:dyDescent="0.25">
      <c r="A1734" t="s">
        <v>1440</v>
      </c>
      <c r="B1734" t="s">
        <v>1440</v>
      </c>
      <c r="C1734" t="s">
        <v>1440</v>
      </c>
      <c r="D1734" t="s">
        <v>1440</v>
      </c>
      <c r="E1734" t="s">
        <v>1440</v>
      </c>
      <c r="F1734" t="s">
        <v>1440</v>
      </c>
      <c r="G1734" t="s">
        <v>1440</v>
      </c>
      <c r="H1734" t="s">
        <v>1440</v>
      </c>
      <c r="I1734" t="s">
        <v>1440</v>
      </c>
      <c r="J1734" t="s">
        <v>1440</v>
      </c>
      <c r="K1734" t="s">
        <v>3150</v>
      </c>
      <c r="L1734" t="s">
        <v>1440</v>
      </c>
      <c r="M1734" s="93" t="s">
        <v>1440</v>
      </c>
      <c r="N1734" t="s">
        <v>1440</v>
      </c>
      <c r="O1734" s="94" t="s">
        <v>1440</v>
      </c>
      <c r="P1734" s="88" t="s">
        <v>1440</v>
      </c>
      <c r="Q1734" t="s">
        <v>1440</v>
      </c>
    </row>
    <row r="1735" spans="1:17" x14ac:dyDescent="0.25">
      <c r="A1735" t="s">
        <v>1440</v>
      </c>
      <c r="B1735" t="s">
        <v>1440</v>
      </c>
      <c r="C1735" t="s">
        <v>1440</v>
      </c>
      <c r="D1735" t="s">
        <v>1440</v>
      </c>
      <c r="E1735" t="s">
        <v>1440</v>
      </c>
      <c r="F1735" t="s">
        <v>1440</v>
      </c>
      <c r="G1735" t="s">
        <v>1440</v>
      </c>
      <c r="H1735" t="s">
        <v>1440</v>
      </c>
      <c r="I1735" t="s">
        <v>1440</v>
      </c>
      <c r="J1735" t="s">
        <v>1440</v>
      </c>
      <c r="K1735" t="s">
        <v>3150</v>
      </c>
      <c r="L1735" t="s">
        <v>1440</v>
      </c>
      <c r="M1735" s="93" t="s">
        <v>1440</v>
      </c>
      <c r="N1735" t="s">
        <v>1440</v>
      </c>
      <c r="O1735" s="94" t="s">
        <v>1440</v>
      </c>
      <c r="P1735" s="88" t="s">
        <v>1440</v>
      </c>
      <c r="Q1735" t="s">
        <v>1440</v>
      </c>
    </row>
    <row r="1736" spans="1:17" x14ac:dyDescent="0.25">
      <c r="A1736" t="s">
        <v>1440</v>
      </c>
      <c r="B1736" t="s">
        <v>1440</v>
      </c>
      <c r="C1736" t="s">
        <v>1440</v>
      </c>
      <c r="D1736" t="s">
        <v>1440</v>
      </c>
      <c r="E1736" t="s">
        <v>1440</v>
      </c>
      <c r="F1736" t="s">
        <v>1440</v>
      </c>
      <c r="G1736" t="s">
        <v>1440</v>
      </c>
      <c r="H1736" t="s">
        <v>1440</v>
      </c>
      <c r="I1736" t="s">
        <v>1440</v>
      </c>
      <c r="J1736" t="s">
        <v>1440</v>
      </c>
      <c r="K1736" t="s">
        <v>3150</v>
      </c>
      <c r="L1736" t="s">
        <v>1440</v>
      </c>
      <c r="M1736" s="93" t="s">
        <v>1440</v>
      </c>
      <c r="N1736" t="s">
        <v>1440</v>
      </c>
      <c r="O1736" s="94" t="s">
        <v>1440</v>
      </c>
      <c r="P1736" s="88" t="s">
        <v>1440</v>
      </c>
      <c r="Q1736" t="s">
        <v>1440</v>
      </c>
    </row>
    <row r="1737" spans="1:17" x14ac:dyDescent="0.25">
      <c r="A1737" t="s">
        <v>1440</v>
      </c>
      <c r="B1737" t="s">
        <v>1440</v>
      </c>
      <c r="C1737" t="s">
        <v>1440</v>
      </c>
      <c r="D1737" t="s">
        <v>1440</v>
      </c>
      <c r="E1737" t="s">
        <v>1440</v>
      </c>
      <c r="F1737" t="s">
        <v>1440</v>
      </c>
      <c r="G1737" t="s">
        <v>1440</v>
      </c>
      <c r="H1737" t="s">
        <v>1440</v>
      </c>
      <c r="I1737" t="s">
        <v>1440</v>
      </c>
      <c r="J1737" t="s">
        <v>1440</v>
      </c>
      <c r="K1737" t="s">
        <v>3150</v>
      </c>
      <c r="L1737" t="s">
        <v>1440</v>
      </c>
      <c r="M1737" s="93" t="s">
        <v>1440</v>
      </c>
      <c r="N1737" t="s">
        <v>1440</v>
      </c>
      <c r="O1737" s="94" t="s">
        <v>1440</v>
      </c>
      <c r="P1737" s="88" t="s">
        <v>1440</v>
      </c>
      <c r="Q1737" t="s">
        <v>1440</v>
      </c>
    </row>
    <row r="1738" spans="1:17" x14ac:dyDescent="0.25">
      <c r="A1738" t="s">
        <v>1440</v>
      </c>
      <c r="B1738" t="s">
        <v>1440</v>
      </c>
      <c r="C1738" t="s">
        <v>1440</v>
      </c>
      <c r="D1738" t="s">
        <v>1440</v>
      </c>
      <c r="E1738" t="s">
        <v>1440</v>
      </c>
      <c r="F1738" t="s">
        <v>1440</v>
      </c>
      <c r="G1738" t="s">
        <v>1440</v>
      </c>
      <c r="H1738" t="s">
        <v>1440</v>
      </c>
      <c r="I1738" t="s">
        <v>1440</v>
      </c>
      <c r="J1738" t="s">
        <v>1440</v>
      </c>
      <c r="K1738" t="s">
        <v>3150</v>
      </c>
      <c r="L1738" t="s">
        <v>1440</v>
      </c>
      <c r="M1738" s="93" t="s">
        <v>1440</v>
      </c>
      <c r="N1738" t="s">
        <v>1440</v>
      </c>
      <c r="O1738" s="94" t="s">
        <v>1440</v>
      </c>
      <c r="P1738" s="88" t="s">
        <v>1440</v>
      </c>
      <c r="Q1738" t="s">
        <v>1440</v>
      </c>
    </row>
    <row r="1739" spans="1:17" x14ac:dyDescent="0.25">
      <c r="A1739" t="s">
        <v>1440</v>
      </c>
      <c r="B1739" t="s">
        <v>1440</v>
      </c>
      <c r="C1739" t="s">
        <v>1440</v>
      </c>
      <c r="D1739" t="s">
        <v>1440</v>
      </c>
      <c r="E1739" t="s">
        <v>1440</v>
      </c>
      <c r="F1739" t="s">
        <v>1440</v>
      </c>
      <c r="G1739" t="s">
        <v>1440</v>
      </c>
      <c r="H1739" t="s">
        <v>1440</v>
      </c>
      <c r="I1739" t="s">
        <v>1440</v>
      </c>
      <c r="J1739" t="s">
        <v>1440</v>
      </c>
      <c r="K1739" t="s">
        <v>3150</v>
      </c>
      <c r="L1739" t="s">
        <v>1440</v>
      </c>
      <c r="M1739" s="93" t="s">
        <v>1440</v>
      </c>
      <c r="N1739" t="s">
        <v>1440</v>
      </c>
      <c r="O1739" s="94" t="s">
        <v>1440</v>
      </c>
      <c r="P1739" s="88" t="s">
        <v>1440</v>
      </c>
      <c r="Q1739" t="s">
        <v>1440</v>
      </c>
    </row>
    <row r="1740" spans="1:17" x14ac:dyDescent="0.25">
      <c r="A1740" t="s">
        <v>1440</v>
      </c>
      <c r="B1740" t="s">
        <v>1440</v>
      </c>
      <c r="C1740" t="s">
        <v>1440</v>
      </c>
      <c r="D1740" t="s">
        <v>1440</v>
      </c>
      <c r="E1740" t="s">
        <v>1440</v>
      </c>
      <c r="F1740" t="s">
        <v>1440</v>
      </c>
      <c r="G1740" t="s">
        <v>1440</v>
      </c>
      <c r="H1740" t="s">
        <v>1440</v>
      </c>
      <c r="I1740" t="s">
        <v>1440</v>
      </c>
      <c r="J1740" t="s">
        <v>1440</v>
      </c>
      <c r="K1740" t="s">
        <v>3150</v>
      </c>
      <c r="L1740" t="s">
        <v>1440</v>
      </c>
      <c r="M1740" s="93" t="s">
        <v>1440</v>
      </c>
      <c r="N1740" t="s">
        <v>1440</v>
      </c>
      <c r="O1740" s="94" t="s">
        <v>1440</v>
      </c>
      <c r="P1740" s="88" t="s">
        <v>1440</v>
      </c>
      <c r="Q1740" t="s">
        <v>1440</v>
      </c>
    </row>
    <row r="1741" spans="1:17" x14ac:dyDescent="0.25">
      <c r="A1741" t="s">
        <v>1440</v>
      </c>
      <c r="B1741" t="s">
        <v>1440</v>
      </c>
      <c r="C1741" t="s">
        <v>1440</v>
      </c>
      <c r="D1741" t="s">
        <v>1440</v>
      </c>
      <c r="E1741" t="s">
        <v>1440</v>
      </c>
      <c r="F1741" t="s">
        <v>1440</v>
      </c>
      <c r="G1741" t="s">
        <v>1440</v>
      </c>
      <c r="H1741" t="s">
        <v>1440</v>
      </c>
      <c r="I1741" t="s">
        <v>1440</v>
      </c>
      <c r="J1741" t="s">
        <v>1440</v>
      </c>
      <c r="K1741" t="s">
        <v>3150</v>
      </c>
      <c r="L1741" t="s">
        <v>1440</v>
      </c>
      <c r="M1741" s="93" t="s">
        <v>1440</v>
      </c>
      <c r="N1741" t="s">
        <v>1440</v>
      </c>
      <c r="O1741" s="94" t="s">
        <v>1440</v>
      </c>
      <c r="P1741" s="88" t="s">
        <v>1440</v>
      </c>
      <c r="Q1741" t="s">
        <v>1440</v>
      </c>
    </row>
    <row r="1742" spans="1:17" x14ac:dyDescent="0.25">
      <c r="A1742" t="s">
        <v>1440</v>
      </c>
      <c r="B1742" t="s">
        <v>1440</v>
      </c>
      <c r="C1742" t="s">
        <v>1440</v>
      </c>
      <c r="D1742" t="s">
        <v>1440</v>
      </c>
      <c r="E1742" t="s">
        <v>1440</v>
      </c>
      <c r="F1742" t="s">
        <v>1440</v>
      </c>
      <c r="G1742" t="s">
        <v>1440</v>
      </c>
      <c r="H1742" t="s">
        <v>1440</v>
      </c>
      <c r="I1742" t="s">
        <v>1440</v>
      </c>
      <c r="J1742" t="s">
        <v>1440</v>
      </c>
      <c r="K1742" t="s">
        <v>3150</v>
      </c>
      <c r="L1742" t="s">
        <v>1440</v>
      </c>
      <c r="M1742" s="93" t="s">
        <v>1440</v>
      </c>
      <c r="N1742" t="s">
        <v>1440</v>
      </c>
      <c r="O1742" s="94" t="s">
        <v>1440</v>
      </c>
      <c r="P1742" s="88" t="s">
        <v>1440</v>
      </c>
      <c r="Q1742" t="s">
        <v>1440</v>
      </c>
    </row>
    <row r="1743" spans="1:17" x14ac:dyDescent="0.25">
      <c r="A1743" t="s">
        <v>1440</v>
      </c>
      <c r="B1743" t="s">
        <v>1440</v>
      </c>
      <c r="C1743" t="s">
        <v>1440</v>
      </c>
      <c r="D1743" t="s">
        <v>1440</v>
      </c>
      <c r="E1743" t="s">
        <v>1440</v>
      </c>
      <c r="F1743" t="s">
        <v>1440</v>
      </c>
      <c r="G1743" t="s">
        <v>1440</v>
      </c>
      <c r="H1743" t="s">
        <v>1440</v>
      </c>
      <c r="I1743" t="s">
        <v>1440</v>
      </c>
      <c r="J1743" t="s">
        <v>1440</v>
      </c>
      <c r="K1743" t="s">
        <v>3150</v>
      </c>
      <c r="L1743" t="s">
        <v>1440</v>
      </c>
      <c r="M1743" s="93" t="s">
        <v>1440</v>
      </c>
      <c r="N1743" t="s">
        <v>1440</v>
      </c>
      <c r="O1743" s="94" t="s">
        <v>1440</v>
      </c>
      <c r="P1743" s="88" t="s">
        <v>1440</v>
      </c>
      <c r="Q1743" t="s">
        <v>1440</v>
      </c>
    </row>
    <row r="1744" spans="1:17" x14ac:dyDescent="0.25">
      <c r="A1744" t="s">
        <v>1440</v>
      </c>
      <c r="B1744" t="s">
        <v>1440</v>
      </c>
      <c r="C1744" t="s">
        <v>1440</v>
      </c>
      <c r="D1744" t="s">
        <v>1440</v>
      </c>
      <c r="E1744" t="s">
        <v>1440</v>
      </c>
      <c r="F1744" t="s">
        <v>1440</v>
      </c>
      <c r="G1744" t="s">
        <v>1440</v>
      </c>
      <c r="H1744" t="s">
        <v>1440</v>
      </c>
      <c r="I1744" t="s">
        <v>1440</v>
      </c>
      <c r="J1744" t="s">
        <v>1440</v>
      </c>
      <c r="K1744" t="s">
        <v>3150</v>
      </c>
      <c r="L1744" t="s">
        <v>1440</v>
      </c>
      <c r="M1744" s="93" t="s">
        <v>1440</v>
      </c>
      <c r="N1744" t="s">
        <v>1440</v>
      </c>
      <c r="O1744" s="94" t="s">
        <v>1440</v>
      </c>
      <c r="P1744" s="88" t="s">
        <v>1440</v>
      </c>
      <c r="Q1744" t="s">
        <v>1440</v>
      </c>
    </row>
    <row r="1745" spans="1:17" x14ac:dyDescent="0.25">
      <c r="A1745" t="s">
        <v>1440</v>
      </c>
      <c r="B1745" t="s">
        <v>1440</v>
      </c>
      <c r="C1745" t="s">
        <v>1440</v>
      </c>
      <c r="D1745" t="s">
        <v>1440</v>
      </c>
      <c r="E1745" t="s">
        <v>1440</v>
      </c>
      <c r="F1745" t="s">
        <v>1440</v>
      </c>
      <c r="G1745" t="s">
        <v>1440</v>
      </c>
      <c r="H1745" t="s">
        <v>1440</v>
      </c>
      <c r="I1745" t="s">
        <v>1440</v>
      </c>
      <c r="J1745" t="s">
        <v>1440</v>
      </c>
      <c r="K1745" t="s">
        <v>3150</v>
      </c>
      <c r="L1745" t="s">
        <v>1440</v>
      </c>
      <c r="M1745" s="93" t="s">
        <v>1440</v>
      </c>
      <c r="N1745" t="s">
        <v>1440</v>
      </c>
      <c r="O1745" s="94" t="s">
        <v>1440</v>
      </c>
      <c r="P1745" s="88" t="s">
        <v>1440</v>
      </c>
      <c r="Q1745" t="s">
        <v>1440</v>
      </c>
    </row>
    <row r="1746" spans="1:17" x14ac:dyDescent="0.25">
      <c r="A1746" t="s">
        <v>1440</v>
      </c>
      <c r="B1746" t="s">
        <v>1440</v>
      </c>
      <c r="C1746" t="s">
        <v>1440</v>
      </c>
      <c r="D1746" t="s">
        <v>1440</v>
      </c>
      <c r="E1746" t="s">
        <v>1440</v>
      </c>
      <c r="F1746" t="s">
        <v>1440</v>
      </c>
      <c r="G1746" t="s">
        <v>1440</v>
      </c>
      <c r="H1746" t="s">
        <v>1440</v>
      </c>
      <c r="I1746" t="s">
        <v>1440</v>
      </c>
      <c r="J1746" t="s">
        <v>1440</v>
      </c>
      <c r="K1746" t="s">
        <v>3150</v>
      </c>
      <c r="L1746" t="s">
        <v>1440</v>
      </c>
      <c r="M1746" s="93" t="s">
        <v>1440</v>
      </c>
      <c r="N1746" t="s">
        <v>1440</v>
      </c>
      <c r="O1746" s="94" t="s">
        <v>1440</v>
      </c>
      <c r="P1746" s="88" t="s">
        <v>1440</v>
      </c>
      <c r="Q1746" t="s">
        <v>1440</v>
      </c>
    </row>
    <row r="1747" spans="1:17" x14ac:dyDescent="0.25">
      <c r="A1747" t="s">
        <v>1440</v>
      </c>
      <c r="B1747" t="s">
        <v>1440</v>
      </c>
      <c r="C1747" t="s">
        <v>1440</v>
      </c>
      <c r="D1747" t="s">
        <v>1440</v>
      </c>
      <c r="E1747" t="s">
        <v>1440</v>
      </c>
      <c r="F1747" t="s">
        <v>1440</v>
      </c>
      <c r="G1747" t="s">
        <v>1440</v>
      </c>
      <c r="H1747" t="s">
        <v>1440</v>
      </c>
      <c r="I1747" t="s">
        <v>1440</v>
      </c>
      <c r="J1747" t="s">
        <v>1440</v>
      </c>
      <c r="K1747" t="s">
        <v>3150</v>
      </c>
      <c r="L1747" t="s">
        <v>1440</v>
      </c>
      <c r="M1747" s="93" t="s">
        <v>1440</v>
      </c>
      <c r="N1747" t="s">
        <v>1440</v>
      </c>
      <c r="O1747" s="94" t="s">
        <v>1440</v>
      </c>
      <c r="P1747" s="88" t="s">
        <v>1440</v>
      </c>
      <c r="Q1747" t="s">
        <v>1440</v>
      </c>
    </row>
    <row r="1748" spans="1:17" x14ac:dyDescent="0.25">
      <c r="A1748" t="s">
        <v>1440</v>
      </c>
      <c r="B1748" t="s">
        <v>1440</v>
      </c>
      <c r="C1748" t="s">
        <v>1440</v>
      </c>
      <c r="D1748" t="s">
        <v>1440</v>
      </c>
      <c r="E1748" t="s">
        <v>1440</v>
      </c>
      <c r="F1748" t="s">
        <v>1440</v>
      </c>
      <c r="G1748" t="s">
        <v>1440</v>
      </c>
      <c r="H1748" t="s">
        <v>1440</v>
      </c>
      <c r="I1748" t="s">
        <v>1440</v>
      </c>
      <c r="J1748" t="s">
        <v>1440</v>
      </c>
      <c r="K1748" t="s">
        <v>3150</v>
      </c>
      <c r="L1748" t="s">
        <v>1440</v>
      </c>
      <c r="M1748" s="93" t="s">
        <v>1440</v>
      </c>
      <c r="N1748" t="s">
        <v>1440</v>
      </c>
      <c r="O1748" s="94" t="s">
        <v>1440</v>
      </c>
      <c r="P1748" s="88" t="s">
        <v>1440</v>
      </c>
      <c r="Q1748" t="s">
        <v>1440</v>
      </c>
    </row>
    <row r="1749" spans="1:17" x14ac:dyDescent="0.25">
      <c r="A1749" t="s">
        <v>1440</v>
      </c>
      <c r="B1749" t="s">
        <v>1440</v>
      </c>
      <c r="C1749" t="s">
        <v>1440</v>
      </c>
      <c r="D1749" t="s">
        <v>1440</v>
      </c>
      <c r="E1749" t="s">
        <v>1440</v>
      </c>
      <c r="F1749" t="s">
        <v>1440</v>
      </c>
      <c r="G1749" t="s">
        <v>1440</v>
      </c>
      <c r="H1749" t="s">
        <v>1440</v>
      </c>
      <c r="I1749" t="s">
        <v>1440</v>
      </c>
      <c r="J1749" t="s">
        <v>1440</v>
      </c>
      <c r="K1749" t="s">
        <v>3150</v>
      </c>
      <c r="L1749" t="s">
        <v>1440</v>
      </c>
      <c r="M1749" s="93" t="s">
        <v>1440</v>
      </c>
      <c r="N1749" t="s">
        <v>1440</v>
      </c>
      <c r="O1749" s="94" t="s">
        <v>1440</v>
      </c>
      <c r="P1749" s="88" t="s">
        <v>1440</v>
      </c>
      <c r="Q1749" t="s">
        <v>1440</v>
      </c>
    </row>
    <row r="1750" spans="1:17" x14ac:dyDescent="0.25">
      <c r="A1750" t="s">
        <v>1440</v>
      </c>
      <c r="B1750" t="s">
        <v>1440</v>
      </c>
      <c r="C1750" t="s">
        <v>1440</v>
      </c>
      <c r="D1750" t="s">
        <v>1440</v>
      </c>
      <c r="E1750" t="s">
        <v>1440</v>
      </c>
      <c r="F1750" t="s">
        <v>1440</v>
      </c>
      <c r="G1750" t="s">
        <v>1440</v>
      </c>
      <c r="H1750" t="s">
        <v>1440</v>
      </c>
      <c r="I1750" t="s">
        <v>1440</v>
      </c>
      <c r="J1750" t="s">
        <v>1440</v>
      </c>
      <c r="K1750" t="s">
        <v>3150</v>
      </c>
      <c r="L1750" t="s">
        <v>1440</v>
      </c>
      <c r="M1750" s="93" t="s">
        <v>1440</v>
      </c>
      <c r="N1750" t="s">
        <v>1440</v>
      </c>
      <c r="O1750" s="94" t="s">
        <v>1440</v>
      </c>
      <c r="P1750" s="88" t="s">
        <v>1440</v>
      </c>
      <c r="Q1750" t="s">
        <v>1440</v>
      </c>
    </row>
    <row r="1751" spans="1:17" x14ac:dyDescent="0.25">
      <c r="A1751" t="s">
        <v>1440</v>
      </c>
      <c r="B1751" t="s">
        <v>1440</v>
      </c>
      <c r="C1751" t="s">
        <v>1440</v>
      </c>
      <c r="D1751" t="s">
        <v>1440</v>
      </c>
      <c r="E1751" t="s">
        <v>1440</v>
      </c>
      <c r="F1751" t="s">
        <v>1440</v>
      </c>
      <c r="G1751" t="s">
        <v>1440</v>
      </c>
      <c r="H1751" t="s">
        <v>1440</v>
      </c>
      <c r="I1751" t="s">
        <v>1440</v>
      </c>
      <c r="J1751" t="s">
        <v>1440</v>
      </c>
      <c r="K1751" t="s">
        <v>3150</v>
      </c>
      <c r="L1751" t="s">
        <v>1440</v>
      </c>
      <c r="M1751" s="93" t="s">
        <v>1440</v>
      </c>
      <c r="N1751" t="s">
        <v>1440</v>
      </c>
      <c r="O1751" s="94" t="s">
        <v>1440</v>
      </c>
      <c r="P1751" s="88" t="s">
        <v>1440</v>
      </c>
      <c r="Q1751" t="s">
        <v>1440</v>
      </c>
    </row>
    <row r="1752" spans="1:17" x14ac:dyDescent="0.25">
      <c r="A1752" t="s">
        <v>1440</v>
      </c>
      <c r="B1752" t="s">
        <v>1440</v>
      </c>
      <c r="C1752" t="s">
        <v>1440</v>
      </c>
      <c r="D1752" t="s">
        <v>1440</v>
      </c>
      <c r="E1752" t="s">
        <v>1440</v>
      </c>
      <c r="F1752" t="s">
        <v>1440</v>
      </c>
      <c r="G1752" t="s">
        <v>1440</v>
      </c>
      <c r="H1752" t="s">
        <v>1440</v>
      </c>
      <c r="I1752" t="s">
        <v>1440</v>
      </c>
      <c r="J1752" t="s">
        <v>1440</v>
      </c>
      <c r="K1752" t="s">
        <v>3150</v>
      </c>
      <c r="L1752" t="s">
        <v>1440</v>
      </c>
      <c r="M1752" s="93" t="s">
        <v>1440</v>
      </c>
      <c r="N1752" t="s">
        <v>1440</v>
      </c>
      <c r="O1752" s="94" t="s">
        <v>1440</v>
      </c>
      <c r="P1752" s="88" t="s">
        <v>1440</v>
      </c>
      <c r="Q1752" t="s">
        <v>1440</v>
      </c>
    </row>
    <row r="1753" spans="1:17" x14ac:dyDescent="0.25">
      <c r="A1753" t="s">
        <v>1440</v>
      </c>
      <c r="B1753" t="s">
        <v>1440</v>
      </c>
      <c r="C1753" t="s">
        <v>1440</v>
      </c>
      <c r="D1753" t="s">
        <v>1440</v>
      </c>
      <c r="E1753" t="s">
        <v>1440</v>
      </c>
      <c r="F1753" t="s">
        <v>1440</v>
      </c>
      <c r="G1753" t="s">
        <v>1440</v>
      </c>
      <c r="H1753" t="s">
        <v>1440</v>
      </c>
      <c r="I1753" t="s">
        <v>1440</v>
      </c>
      <c r="J1753" t="s">
        <v>1440</v>
      </c>
      <c r="K1753" t="s">
        <v>3150</v>
      </c>
      <c r="L1753" t="s">
        <v>1440</v>
      </c>
      <c r="M1753" s="93" t="s">
        <v>1440</v>
      </c>
      <c r="N1753" t="s">
        <v>1440</v>
      </c>
      <c r="O1753" s="94" t="s">
        <v>1440</v>
      </c>
      <c r="P1753" s="88" t="s">
        <v>1440</v>
      </c>
      <c r="Q1753" t="s">
        <v>1440</v>
      </c>
    </row>
    <row r="1754" spans="1:17" x14ac:dyDescent="0.25">
      <c r="A1754" t="s">
        <v>1440</v>
      </c>
      <c r="B1754" t="s">
        <v>1440</v>
      </c>
      <c r="C1754" t="s">
        <v>1440</v>
      </c>
      <c r="D1754" t="s">
        <v>1440</v>
      </c>
      <c r="E1754" t="s">
        <v>1440</v>
      </c>
      <c r="F1754" t="s">
        <v>1440</v>
      </c>
      <c r="G1754" t="s">
        <v>1440</v>
      </c>
      <c r="H1754" t="s">
        <v>1440</v>
      </c>
      <c r="I1754" t="s">
        <v>1440</v>
      </c>
      <c r="J1754" t="s">
        <v>1440</v>
      </c>
      <c r="K1754" t="s">
        <v>3150</v>
      </c>
      <c r="L1754" t="s">
        <v>1440</v>
      </c>
      <c r="M1754" s="93" t="s">
        <v>1440</v>
      </c>
      <c r="N1754" t="s">
        <v>1440</v>
      </c>
      <c r="O1754" s="94" t="s">
        <v>1440</v>
      </c>
      <c r="P1754" s="88" t="s">
        <v>1440</v>
      </c>
      <c r="Q1754" t="s">
        <v>1440</v>
      </c>
    </row>
    <row r="1755" spans="1:17" x14ac:dyDescent="0.25">
      <c r="A1755" t="s">
        <v>1440</v>
      </c>
      <c r="B1755" t="s">
        <v>1440</v>
      </c>
      <c r="C1755" t="s">
        <v>1440</v>
      </c>
      <c r="D1755" t="s">
        <v>1440</v>
      </c>
      <c r="E1755" t="s">
        <v>1440</v>
      </c>
      <c r="F1755" t="s">
        <v>1440</v>
      </c>
      <c r="G1755" t="s">
        <v>1440</v>
      </c>
      <c r="H1755" t="s">
        <v>1440</v>
      </c>
      <c r="I1755" t="s">
        <v>1440</v>
      </c>
      <c r="J1755" t="s">
        <v>1440</v>
      </c>
      <c r="K1755" t="s">
        <v>3150</v>
      </c>
      <c r="L1755" t="s">
        <v>1440</v>
      </c>
      <c r="M1755" s="93" t="s">
        <v>1440</v>
      </c>
      <c r="N1755" t="s">
        <v>1440</v>
      </c>
      <c r="O1755" s="94" t="s">
        <v>1440</v>
      </c>
      <c r="P1755" s="88" t="s">
        <v>1440</v>
      </c>
      <c r="Q1755" t="s">
        <v>1440</v>
      </c>
    </row>
    <row r="1756" spans="1:17" x14ac:dyDescent="0.25">
      <c r="A1756" t="s">
        <v>1440</v>
      </c>
      <c r="B1756" t="s">
        <v>1440</v>
      </c>
      <c r="C1756" t="s">
        <v>1440</v>
      </c>
      <c r="D1756" t="s">
        <v>1440</v>
      </c>
      <c r="E1756" t="s">
        <v>1440</v>
      </c>
      <c r="F1756" t="s">
        <v>1440</v>
      </c>
      <c r="G1756" t="s">
        <v>1440</v>
      </c>
      <c r="H1756" t="s">
        <v>1440</v>
      </c>
      <c r="I1756" t="s">
        <v>1440</v>
      </c>
      <c r="J1756" t="s">
        <v>1440</v>
      </c>
      <c r="K1756" t="s">
        <v>3150</v>
      </c>
      <c r="L1756" t="s">
        <v>1440</v>
      </c>
      <c r="M1756" s="93" t="s">
        <v>1440</v>
      </c>
      <c r="N1756" t="s">
        <v>1440</v>
      </c>
      <c r="O1756" s="94" t="s">
        <v>1440</v>
      </c>
      <c r="P1756" s="88" t="s">
        <v>1440</v>
      </c>
      <c r="Q1756" t="s">
        <v>1440</v>
      </c>
    </row>
    <row r="1757" spans="1:17" x14ac:dyDescent="0.25">
      <c r="A1757" t="s">
        <v>1440</v>
      </c>
      <c r="B1757" t="s">
        <v>1440</v>
      </c>
      <c r="C1757" t="s">
        <v>1440</v>
      </c>
      <c r="D1757" t="s">
        <v>1440</v>
      </c>
      <c r="E1757" t="s">
        <v>1440</v>
      </c>
      <c r="F1757" t="s">
        <v>1440</v>
      </c>
      <c r="G1757" t="s">
        <v>1440</v>
      </c>
      <c r="H1757" t="s">
        <v>1440</v>
      </c>
      <c r="I1757" t="s">
        <v>1440</v>
      </c>
      <c r="J1757" t="s">
        <v>1440</v>
      </c>
      <c r="K1757" t="s">
        <v>3150</v>
      </c>
      <c r="L1757" t="s">
        <v>1440</v>
      </c>
      <c r="M1757" s="93" t="s">
        <v>1440</v>
      </c>
      <c r="N1757" t="s">
        <v>1440</v>
      </c>
      <c r="O1757" s="94" t="s">
        <v>1440</v>
      </c>
      <c r="P1757" s="88" t="s">
        <v>1440</v>
      </c>
      <c r="Q1757" t="s">
        <v>1440</v>
      </c>
    </row>
    <row r="1758" spans="1:17" x14ac:dyDescent="0.25">
      <c r="A1758" t="s">
        <v>1440</v>
      </c>
      <c r="B1758" t="s">
        <v>1440</v>
      </c>
      <c r="C1758" t="s">
        <v>1440</v>
      </c>
      <c r="D1758" t="s">
        <v>1440</v>
      </c>
      <c r="E1758" t="s">
        <v>1440</v>
      </c>
      <c r="F1758" t="s">
        <v>1440</v>
      </c>
      <c r="G1758" t="s">
        <v>1440</v>
      </c>
      <c r="H1758" t="s">
        <v>1440</v>
      </c>
      <c r="I1758" t="s">
        <v>1440</v>
      </c>
      <c r="J1758" t="s">
        <v>1440</v>
      </c>
      <c r="K1758" t="s">
        <v>3150</v>
      </c>
      <c r="L1758" t="s">
        <v>1440</v>
      </c>
      <c r="M1758" s="93" t="s">
        <v>1440</v>
      </c>
      <c r="N1758" t="s">
        <v>1440</v>
      </c>
      <c r="O1758" s="94" t="s">
        <v>1440</v>
      </c>
      <c r="P1758" s="88" t="s">
        <v>1440</v>
      </c>
      <c r="Q1758" t="s">
        <v>1440</v>
      </c>
    </row>
    <row r="1759" spans="1:17" x14ac:dyDescent="0.25">
      <c r="A1759" t="s">
        <v>1440</v>
      </c>
      <c r="B1759" t="s">
        <v>1440</v>
      </c>
      <c r="C1759" t="s">
        <v>1440</v>
      </c>
      <c r="D1759" t="s">
        <v>1440</v>
      </c>
      <c r="E1759" t="s">
        <v>1440</v>
      </c>
      <c r="F1759" t="s">
        <v>1440</v>
      </c>
      <c r="G1759" t="s">
        <v>1440</v>
      </c>
      <c r="H1759" t="s">
        <v>1440</v>
      </c>
      <c r="I1759" t="s">
        <v>1440</v>
      </c>
      <c r="J1759" t="s">
        <v>1440</v>
      </c>
      <c r="K1759" t="s">
        <v>3150</v>
      </c>
      <c r="L1759" t="s">
        <v>1440</v>
      </c>
      <c r="M1759" s="93" t="s">
        <v>1440</v>
      </c>
      <c r="N1759" t="s">
        <v>1440</v>
      </c>
      <c r="O1759" s="94" t="s">
        <v>1440</v>
      </c>
      <c r="P1759" s="88" t="s">
        <v>1440</v>
      </c>
      <c r="Q1759" t="s">
        <v>1440</v>
      </c>
    </row>
    <row r="1760" spans="1:17" x14ac:dyDescent="0.25">
      <c r="A1760" t="s">
        <v>1440</v>
      </c>
      <c r="B1760" t="s">
        <v>1440</v>
      </c>
      <c r="C1760" t="s">
        <v>1440</v>
      </c>
      <c r="D1760" t="s">
        <v>1440</v>
      </c>
      <c r="E1760" t="s">
        <v>1440</v>
      </c>
      <c r="F1760" t="s">
        <v>1440</v>
      </c>
      <c r="G1760" t="s">
        <v>1440</v>
      </c>
      <c r="H1760" t="s">
        <v>1440</v>
      </c>
      <c r="I1760" t="s">
        <v>1440</v>
      </c>
      <c r="J1760" t="s">
        <v>1440</v>
      </c>
      <c r="K1760" t="s">
        <v>3150</v>
      </c>
      <c r="L1760" t="s">
        <v>1440</v>
      </c>
      <c r="M1760" s="93" t="s">
        <v>1440</v>
      </c>
      <c r="N1760" t="s">
        <v>1440</v>
      </c>
      <c r="O1760" s="94" t="s">
        <v>1440</v>
      </c>
      <c r="P1760" s="88" t="s">
        <v>1440</v>
      </c>
      <c r="Q1760" t="s">
        <v>1440</v>
      </c>
    </row>
    <row r="1761" spans="1:17" x14ac:dyDescent="0.25">
      <c r="A1761" t="s">
        <v>1440</v>
      </c>
      <c r="B1761" t="s">
        <v>1440</v>
      </c>
      <c r="C1761" t="s">
        <v>1440</v>
      </c>
      <c r="D1761" t="s">
        <v>1440</v>
      </c>
      <c r="E1761" t="s">
        <v>1440</v>
      </c>
      <c r="F1761" t="s">
        <v>1440</v>
      </c>
      <c r="G1761" t="s">
        <v>1440</v>
      </c>
      <c r="H1761" t="s">
        <v>1440</v>
      </c>
      <c r="I1761" t="s">
        <v>1440</v>
      </c>
      <c r="J1761" t="s">
        <v>1440</v>
      </c>
      <c r="K1761" t="s">
        <v>3150</v>
      </c>
      <c r="L1761" t="s">
        <v>1440</v>
      </c>
      <c r="M1761" s="93" t="s">
        <v>1440</v>
      </c>
      <c r="N1761" t="s">
        <v>1440</v>
      </c>
      <c r="O1761" s="94" t="s">
        <v>1440</v>
      </c>
      <c r="P1761" s="88" t="s">
        <v>1440</v>
      </c>
      <c r="Q1761" t="s">
        <v>1440</v>
      </c>
    </row>
    <row r="1762" spans="1:17" x14ac:dyDescent="0.25">
      <c r="A1762" t="s">
        <v>1440</v>
      </c>
      <c r="B1762" t="s">
        <v>1440</v>
      </c>
      <c r="C1762" t="s">
        <v>1440</v>
      </c>
      <c r="D1762" t="s">
        <v>1440</v>
      </c>
      <c r="E1762" t="s">
        <v>1440</v>
      </c>
      <c r="F1762" t="s">
        <v>1440</v>
      </c>
      <c r="G1762" t="s">
        <v>1440</v>
      </c>
      <c r="H1762" t="s">
        <v>1440</v>
      </c>
      <c r="I1762" t="s">
        <v>1440</v>
      </c>
      <c r="J1762" t="s">
        <v>1440</v>
      </c>
      <c r="K1762" t="s">
        <v>3150</v>
      </c>
      <c r="L1762" t="s">
        <v>1440</v>
      </c>
      <c r="M1762" s="93" t="s">
        <v>1440</v>
      </c>
      <c r="N1762" t="s">
        <v>1440</v>
      </c>
      <c r="O1762" s="94" t="s">
        <v>1440</v>
      </c>
      <c r="P1762" s="88" t="s">
        <v>1440</v>
      </c>
      <c r="Q1762" t="s">
        <v>1440</v>
      </c>
    </row>
    <row r="1763" spans="1:17" x14ac:dyDescent="0.25">
      <c r="A1763" t="s">
        <v>1440</v>
      </c>
      <c r="B1763" t="s">
        <v>1440</v>
      </c>
      <c r="C1763" t="s">
        <v>1440</v>
      </c>
      <c r="D1763" t="s">
        <v>1440</v>
      </c>
      <c r="E1763" t="s">
        <v>1440</v>
      </c>
      <c r="F1763" t="s">
        <v>1440</v>
      </c>
      <c r="G1763" t="s">
        <v>1440</v>
      </c>
      <c r="H1763" t="s">
        <v>1440</v>
      </c>
      <c r="I1763" t="s">
        <v>1440</v>
      </c>
      <c r="J1763" t="s">
        <v>1440</v>
      </c>
      <c r="K1763" t="s">
        <v>3150</v>
      </c>
      <c r="L1763" t="s">
        <v>1440</v>
      </c>
      <c r="M1763" s="93" t="s">
        <v>1440</v>
      </c>
      <c r="N1763" t="s">
        <v>1440</v>
      </c>
      <c r="O1763" s="94" t="s">
        <v>1440</v>
      </c>
      <c r="P1763" s="88" t="s">
        <v>1440</v>
      </c>
      <c r="Q1763" t="s">
        <v>1440</v>
      </c>
    </row>
    <row r="1764" spans="1:17" x14ac:dyDescent="0.25">
      <c r="A1764" t="s">
        <v>1440</v>
      </c>
      <c r="B1764" t="s">
        <v>1440</v>
      </c>
      <c r="C1764" t="s">
        <v>1440</v>
      </c>
      <c r="D1764" t="s">
        <v>1440</v>
      </c>
      <c r="E1764" t="s">
        <v>1440</v>
      </c>
      <c r="F1764" t="s">
        <v>1440</v>
      </c>
      <c r="G1764" t="s">
        <v>1440</v>
      </c>
      <c r="H1764" t="s">
        <v>1440</v>
      </c>
      <c r="I1764" t="s">
        <v>1440</v>
      </c>
      <c r="J1764" t="s">
        <v>1440</v>
      </c>
      <c r="K1764" t="s">
        <v>3150</v>
      </c>
      <c r="L1764" t="s">
        <v>1440</v>
      </c>
      <c r="M1764" s="93" t="s">
        <v>1440</v>
      </c>
      <c r="N1764" t="s">
        <v>1440</v>
      </c>
      <c r="O1764" s="94" t="s">
        <v>1440</v>
      </c>
      <c r="P1764" s="88" t="s">
        <v>1440</v>
      </c>
      <c r="Q1764" t="s">
        <v>1440</v>
      </c>
    </row>
    <row r="1765" spans="1:17" x14ac:dyDescent="0.25">
      <c r="A1765" t="s">
        <v>1440</v>
      </c>
      <c r="B1765" t="s">
        <v>1440</v>
      </c>
      <c r="C1765" t="s">
        <v>1440</v>
      </c>
      <c r="D1765" t="s">
        <v>1440</v>
      </c>
      <c r="E1765" t="s">
        <v>1440</v>
      </c>
      <c r="F1765" t="s">
        <v>1440</v>
      </c>
      <c r="G1765" t="s">
        <v>1440</v>
      </c>
      <c r="H1765" t="s">
        <v>1440</v>
      </c>
      <c r="I1765" t="s">
        <v>1440</v>
      </c>
      <c r="J1765" t="s">
        <v>1440</v>
      </c>
      <c r="K1765" t="s">
        <v>3150</v>
      </c>
      <c r="L1765" t="s">
        <v>1440</v>
      </c>
      <c r="M1765" s="93" t="s">
        <v>1440</v>
      </c>
      <c r="N1765" t="s">
        <v>1440</v>
      </c>
      <c r="O1765" s="94" t="s">
        <v>1440</v>
      </c>
      <c r="P1765" s="88" t="s">
        <v>1440</v>
      </c>
      <c r="Q1765" t="s">
        <v>1440</v>
      </c>
    </row>
    <row r="1766" spans="1:17" x14ac:dyDescent="0.25">
      <c r="A1766" t="s">
        <v>1440</v>
      </c>
      <c r="B1766" t="s">
        <v>1440</v>
      </c>
      <c r="C1766" t="s">
        <v>1440</v>
      </c>
      <c r="D1766" t="s">
        <v>1440</v>
      </c>
      <c r="E1766" t="s">
        <v>1440</v>
      </c>
      <c r="F1766" t="s">
        <v>1440</v>
      </c>
      <c r="G1766" t="s">
        <v>1440</v>
      </c>
      <c r="H1766" t="s">
        <v>1440</v>
      </c>
      <c r="I1766" t="s">
        <v>1440</v>
      </c>
      <c r="J1766" t="s">
        <v>1440</v>
      </c>
      <c r="K1766" t="s">
        <v>3150</v>
      </c>
      <c r="L1766" t="s">
        <v>1440</v>
      </c>
      <c r="M1766" s="93" t="s">
        <v>1440</v>
      </c>
      <c r="N1766" t="s">
        <v>1440</v>
      </c>
      <c r="O1766" s="94" t="s">
        <v>1440</v>
      </c>
      <c r="P1766" s="88" t="s">
        <v>1440</v>
      </c>
      <c r="Q1766" t="s">
        <v>1440</v>
      </c>
    </row>
    <row r="1767" spans="1:17" x14ac:dyDescent="0.25">
      <c r="A1767" t="s">
        <v>1440</v>
      </c>
      <c r="B1767" t="s">
        <v>1440</v>
      </c>
      <c r="C1767" t="s">
        <v>1440</v>
      </c>
      <c r="D1767" t="s">
        <v>1440</v>
      </c>
      <c r="E1767" t="s">
        <v>1440</v>
      </c>
      <c r="F1767" t="s">
        <v>1440</v>
      </c>
      <c r="G1767" t="s">
        <v>1440</v>
      </c>
      <c r="H1767" t="s">
        <v>1440</v>
      </c>
      <c r="I1767" t="s">
        <v>1440</v>
      </c>
      <c r="J1767" t="s">
        <v>1440</v>
      </c>
      <c r="K1767" t="s">
        <v>3150</v>
      </c>
      <c r="L1767" t="s">
        <v>1440</v>
      </c>
      <c r="M1767" s="93" t="s">
        <v>1440</v>
      </c>
      <c r="N1767" t="s">
        <v>1440</v>
      </c>
      <c r="O1767" s="94" t="s">
        <v>1440</v>
      </c>
      <c r="P1767" s="88" t="s">
        <v>1440</v>
      </c>
      <c r="Q1767" t="s">
        <v>1440</v>
      </c>
    </row>
    <row r="1768" spans="1:17" x14ac:dyDescent="0.25">
      <c r="A1768" t="s">
        <v>1440</v>
      </c>
      <c r="B1768" t="s">
        <v>1440</v>
      </c>
      <c r="C1768" t="s">
        <v>1440</v>
      </c>
      <c r="D1768" t="s">
        <v>1440</v>
      </c>
      <c r="E1768" t="s">
        <v>1440</v>
      </c>
      <c r="F1768" t="s">
        <v>1440</v>
      </c>
      <c r="G1768" t="s">
        <v>1440</v>
      </c>
      <c r="H1768" t="s">
        <v>1440</v>
      </c>
      <c r="I1768" t="s">
        <v>1440</v>
      </c>
      <c r="J1768" t="s">
        <v>1440</v>
      </c>
      <c r="K1768" t="s">
        <v>3150</v>
      </c>
      <c r="L1768" t="s">
        <v>1440</v>
      </c>
      <c r="M1768" s="93" t="s">
        <v>1440</v>
      </c>
      <c r="N1768" t="s">
        <v>1440</v>
      </c>
      <c r="O1768" s="94" t="s">
        <v>1440</v>
      </c>
      <c r="P1768" s="88" t="s">
        <v>1440</v>
      </c>
      <c r="Q1768" t="s">
        <v>1440</v>
      </c>
    </row>
    <row r="1769" spans="1:17" x14ac:dyDescent="0.25">
      <c r="A1769" t="s">
        <v>1440</v>
      </c>
      <c r="B1769" t="s">
        <v>1440</v>
      </c>
      <c r="C1769" t="s">
        <v>1440</v>
      </c>
      <c r="D1769" t="s">
        <v>1440</v>
      </c>
      <c r="E1769" t="s">
        <v>1440</v>
      </c>
      <c r="F1769" t="s">
        <v>1440</v>
      </c>
      <c r="G1769" t="s">
        <v>1440</v>
      </c>
      <c r="H1769" t="s">
        <v>1440</v>
      </c>
      <c r="I1769" t="s">
        <v>1440</v>
      </c>
      <c r="J1769" t="s">
        <v>1440</v>
      </c>
      <c r="K1769" t="s">
        <v>3150</v>
      </c>
      <c r="L1769" t="s">
        <v>1440</v>
      </c>
      <c r="M1769" s="93" t="s">
        <v>1440</v>
      </c>
      <c r="N1769" t="s">
        <v>1440</v>
      </c>
      <c r="O1769" s="94" t="s">
        <v>1440</v>
      </c>
      <c r="P1769" s="88" t="s">
        <v>1440</v>
      </c>
      <c r="Q1769" t="s">
        <v>1440</v>
      </c>
    </row>
    <row r="1770" spans="1:17" x14ac:dyDescent="0.25">
      <c r="A1770" t="s">
        <v>1440</v>
      </c>
      <c r="B1770" t="s">
        <v>1440</v>
      </c>
      <c r="C1770" t="s">
        <v>1440</v>
      </c>
      <c r="D1770" t="s">
        <v>1440</v>
      </c>
      <c r="E1770" t="s">
        <v>1440</v>
      </c>
      <c r="F1770" t="s">
        <v>1440</v>
      </c>
      <c r="G1770" t="s">
        <v>1440</v>
      </c>
      <c r="H1770" t="s">
        <v>1440</v>
      </c>
      <c r="I1770" t="s">
        <v>1440</v>
      </c>
      <c r="J1770" t="s">
        <v>1440</v>
      </c>
      <c r="K1770" t="s">
        <v>3150</v>
      </c>
      <c r="L1770" t="s">
        <v>1440</v>
      </c>
      <c r="M1770" s="93" t="s">
        <v>1440</v>
      </c>
      <c r="N1770" t="s">
        <v>1440</v>
      </c>
      <c r="O1770" s="94" t="s">
        <v>1440</v>
      </c>
      <c r="P1770" s="88" t="s">
        <v>1440</v>
      </c>
      <c r="Q1770" t="s">
        <v>1440</v>
      </c>
    </row>
    <row r="1771" spans="1:17" x14ac:dyDescent="0.25">
      <c r="A1771" t="s">
        <v>1440</v>
      </c>
      <c r="B1771" t="s">
        <v>1440</v>
      </c>
      <c r="C1771" t="s">
        <v>1440</v>
      </c>
      <c r="D1771" t="s">
        <v>1440</v>
      </c>
      <c r="E1771" t="s">
        <v>1440</v>
      </c>
      <c r="F1771" t="s">
        <v>1440</v>
      </c>
      <c r="G1771" t="s">
        <v>1440</v>
      </c>
      <c r="H1771" t="s">
        <v>1440</v>
      </c>
      <c r="I1771" t="s">
        <v>1440</v>
      </c>
      <c r="J1771" t="s">
        <v>1440</v>
      </c>
      <c r="K1771" t="s">
        <v>3150</v>
      </c>
      <c r="L1771" t="s">
        <v>1440</v>
      </c>
      <c r="M1771" s="93" t="s">
        <v>1440</v>
      </c>
      <c r="N1771" t="s">
        <v>1440</v>
      </c>
      <c r="O1771" s="94" t="s">
        <v>1440</v>
      </c>
      <c r="P1771" s="88" t="s">
        <v>1440</v>
      </c>
      <c r="Q1771" t="s">
        <v>1440</v>
      </c>
    </row>
    <row r="1772" spans="1:17" x14ac:dyDescent="0.25">
      <c r="A1772" t="s">
        <v>1440</v>
      </c>
      <c r="B1772" t="s">
        <v>1440</v>
      </c>
      <c r="C1772" t="s">
        <v>1440</v>
      </c>
      <c r="D1772" t="s">
        <v>1440</v>
      </c>
      <c r="E1772" t="s">
        <v>1440</v>
      </c>
      <c r="F1772" t="s">
        <v>1440</v>
      </c>
      <c r="G1772" t="s">
        <v>1440</v>
      </c>
      <c r="H1772" t="s">
        <v>1440</v>
      </c>
      <c r="I1772" t="s">
        <v>1440</v>
      </c>
      <c r="J1772" t="s">
        <v>1440</v>
      </c>
      <c r="K1772" t="s">
        <v>3150</v>
      </c>
      <c r="L1772" t="s">
        <v>1440</v>
      </c>
      <c r="M1772" s="93" t="s">
        <v>1440</v>
      </c>
      <c r="N1772" t="s">
        <v>1440</v>
      </c>
      <c r="O1772" s="94" t="s">
        <v>1440</v>
      </c>
      <c r="P1772" s="88" t="s">
        <v>1440</v>
      </c>
      <c r="Q1772" t="s">
        <v>1440</v>
      </c>
    </row>
    <row r="1773" spans="1:17" x14ac:dyDescent="0.25">
      <c r="A1773" t="s">
        <v>1440</v>
      </c>
      <c r="B1773" t="s">
        <v>1440</v>
      </c>
      <c r="C1773" t="s">
        <v>1440</v>
      </c>
      <c r="D1773" t="s">
        <v>1440</v>
      </c>
      <c r="E1773" t="s">
        <v>1440</v>
      </c>
      <c r="F1773" t="s">
        <v>1440</v>
      </c>
      <c r="G1773" t="s">
        <v>1440</v>
      </c>
      <c r="H1773" t="s">
        <v>1440</v>
      </c>
      <c r="I1773" t="s">
        <v>1440</v>
      </c>
      <c r="J1773" t="s">
        <v>1440</v>
      </c>
      <c r="K1773" t="s">
        <v>3150</v>
      </c>
      <c r="L1773" t="s">
        <v>1440</v>
      </c>
      <c r="M1773" s="93" t="s">
        <v>1440</v>
      </c>
      <c r="N1773" t="s">
        <v>1440</v>
      </c>
      <c r="O1773" s="94" t="s">
        <v>1440</v>
      </c>
      <c r="P1773" s="88" t="s">
        <v>1440</v>
      </c>
      <c r="Q1773" t="s">
        <v>1440</v>
      </c>
    </row>
    <row r="1774" spans="1:17" x14ac:dyDescent="0.25">
      <c r="A1774" t="s">
        <v>1440</v>
      </c>
      <c r="B1774" t="s">
        <v>1440</v>
      </c>
      <c r="C1774" t="s">
        <v>1440</v>
      </c>
      <c r="D1774" t="s">
        <v>1440</v>
      </c>
      <c r="E1774" t="s">
        <v>1440</v>
      </c>
      <c r="F1774" t="s">
        <v>1440</v>
      </c>
      <c r="G1774" t="s">
        <v>1440</v>
      </c>
      <c r="H1774" t="s">
        <v>1440</v>
      </c>
      <c r="I1774" t="s">
        <v>1440</v>
      </c>
      <c r="J1774" t="s">
        <v>1440</v>
      </c>
      <c r="K1774" t="s">
        <v>3150</v>
      </c>
      <c r="L1774" t="s">
        <v>1440</v>
      </c>
      <c r="M1774" s="93" t="s">
        <v>1440</v>
      </c>
      <c r="N1774" t="s">
        <v>1440</v>
      </c>
      <c r="O1774" s="94" t="s">
        <v>1440</v>
      </c>
      <c r="P1774" s="88" t="s">
        <v>1440</v>
      </c>
      <c r="Q1774" t="s">
        <v>1440</v>
      </c>
    </row>
    <row r="1775" spans="1:17" x14ac:dyDescent="0.25">
      <c r="A1775" t="s">
        <v>1440</v>
      </c>
      <c r="B1775" t="s">
        <v>1440</v>
      </c>
      <c r="C1775" t="s">
        <v>1440</v>
      </c>
      <c r="D1775" t="s">
        <v>1440</v>
      </c>
      <c r="E1775" t="s">
        <v>1440</v>
      </c>
      <c r="F1775" t="s">
        <v>1440</v>
      </c>
      <c r="G1775" t="s">
        <v>1440</v>
      </c>
      <c r="H1775" t="s">
        <v>1440</v>
      </c>
      <c r="I1775" t="s">
        <v>1440</v>
      </c>
      <c r="J1775" t="s">
        <v>1440</v>
      </c>
      <c r="K1775" t="s">
        <v>3150</v>
      </c>
      <c r="L1775" t="s">
        <v>1440</v>
      </c>
      <c r="M1775" s="93" t="s">
        <v>1440</v>
      </c>
      <c r="N1775" t="s">
        <v>1440</v>
      </c>
      <c r="O1775" s="94" t="s">
        <v>1440</v>
      </c>
      <c r="P1775" s="88" t="s">
        <v>1440</v>
      </c>
      <c r="Q1775" t="s">
        <v>1440</v>
      </c>
    </row>
    <row r="1776" spans="1:17" x14ac:dyDescent="0.25">
      <c r="A1776" t="s">
        <v>1440</v>
      </c>
      <c r="B1776" t="s">
        <v>1440</v>
      </c>
      <c r="C1776" t="s">
        <v>1440</v>
      </c>
      <c r="D1776" t="s">
        <v>1440</v>
      </c>
      <c r="E1776" t="s">
        <v>1440</v>
      </c>
      <c r="F1776" t="s">
        <v>1440</v>
      </c>
      <c r="G1776" t="s">
        <v>1440</v>
      </c>
      <c r="H1776" t="s">
        <v>1440</v>
      </c>
      <c r="I1776" t="s">
        <v>1440</v>
      </c>
      <c r="J1776" t="s">
        <v>1440</v>
      </c>
      <c r="K1776" t="s">
        <v>3150</v>
      </c>
      <c r="L1776" t="s">
        <v>1440</v>
      </c>
      <c r="M1776" s="93" t="s">
        <v>1440</v>
      </c>
      <c r="N1776" t="s">
        <v>1440</v>
      </c>
      <c r="O1776" s="94" t="s">
        <v>1440</v>
      </c>
      <c r="P1776" s="88" t="s">
        <v>1440</v>
      </c>
      <c r="Q1776" t="s">
        <v>1440</v>
      </c>
    </row>
    <row r="1777" spans="1:17" x14ac:dyDescent="0.25">
      <c r="A1777" t="s">
        <v>1440</v>
      </c>
      <c r="B1777" t="s">
        <v>1440</v>
      </c>
      <c r="C1777" t="s">
        <v>1440</v>
      </c>
      <c r="D1777" t="s">
        <v>1440</v>
      </c>
      <c r="E1777" t="s">
        <v>1440</v>
      </c>
      <c r="F1777" t="s">
        <v>1440</v>
      </c>
      <c r="G1777" t="s">
        <v>1440</v>
      </c>
      <c r="H1777" t="s">
        <v>1440</v>
      </c>
      <c r="I1777" t="s">
        <v>1440</v>
      </c>
      <c r="J1777" t="s">
        <v>1440</v>
      </c>
      <c r="K1777" t="s">
        <v>3150</v>
      </c>
      <c r="L1777" t="s">
        <v>1440</v>
      </c>
      <c r="M1777" s="93" t="s">
        <v>1440</v>
      </c>
      <c r="N1777" t="s">
        <v>1440</v>
      </c>
      <c r="O1777" s="94" t="s">
        <v>1440</v>
      </c>
      <c r="P1777" s="88" t="s">
        <v>1440</v>
      </c>
      <c r="Q1777" t="s">
        <v>1440</v>
      </c>
    </row>
    <row r="1778" spans="1:17" x14ac:dyDescent="0.25">
      <c r="A1778" t="s">
        <v>1440</v>
      </c>
      <c r="B1778" t="s">
        <v>1440</v>
      </c>
      <c r="C1778" t="s">
        <v>1440</v>
      </c>
      <c r="D1778" t="s">
        <v>1440</v>
      </c>
      <c r="E1778" t="s">
        <v>1440</v>
      </c>
      <c r="F1778" t="s">
        <v>1440</v>
      </c>
      <c r="G1778" t="s">
        <v>1440</v>
      </c>
      <c r="H1778" t="s">
        <v>1440</v>
      </c>
      <c r="I1778" t="s">
        <v>1440</v>
      </c>
      <c r="J1778" t="s">
        <v>1440</v>
      </c>
      <c r="K1778" t="s">
        <v>3150</v>
      </c>
      <c r="L1778" t="s">
        <v>1440</v>
      </c>
      <c r="M1778" s="93" t="s">
        <v>1440</v>
      </c>
      <c r="N1778" t="s">
        <v>1440</v>
      </c>
      <c r="O1778" s="94" t="s">
        <v>1440</v>
      </c>
      <c r="P1778" s="88" t="s">
        <v>1440</v>
      </c>
      <c r="Q1778" t="s">
        <v>1440</v>
      </c>
    </row>
    <row r="1779" spans="1:17" x14ac:dyDescent="0.25">
      <c r="A1779" t="s">
        <v>1440</v>
      </c>
      <c r="B1779" t="s">
        <v>1440</v>
      </c>
      <c r="C1779" t="s">
        <v>1440</v>
      </c>
      <c r="D1779" t="s">
        <v>1440</v>
      </c>
      <c r="E1779" t="s">
        <v>1440</v>
      </c>
      <c r="F1779" t="s">
        <v>1440</v>
      </c>
      <c r="G1779" t="s">
        <v>1440</v>
      </c>
      <c r="H1779" t="s">
        <v>1440</v>
      </c>
      <c r="I1779" t="s">
        <v>1440</v>
      </c>
      <c r="J1779" t="s">
        <v>1440</v>
      </c>
      <c r="K1779" t="s">
        <v>3150</v>
      </c>
      <c r="L1779" t="s">
        <v>1440</v>
      </c>
      <c r="M1779" s="93" t="s">
        <v>1440</v>
      </c>
      <c r="N1779" t="s">
        <v>1440</v>
      </c>
      <c r="O1779" s="94" t="s">
        <v>1440</v>
      </c>
      <c r="P1779" s="88" t="s">
        <v>1440</v>
      </c>
      <c r="Q1779" t="s">
        <v>1440</v>
      </c>
    </row>
    <row r="1780" spans="1:17" x14ac:dyDescent="0.25">
      <c r="A1780" t="s">
        <v>1440</v>
      </c>
      <c r="B1780" t="s">
        <v>1440</v>
      </c>
      <c r="C1780" t="s">
        <v>1440</v>
      </c>
      <c r="D1780" t="s">
        <v>1440</v>
      </c>
      <c r="E1780" t="s">
        <v>1440</v>
      </c>
      <c r="F1780" t="s">
        <v>1440</v>
      </c>
      <c r="G1780" t="s">
        <v>1440</v>
      </c>
      <c r="H1780" t="s">
        <v>1440</v>
      </c>
      <c r="I1780" t="s">
        <v>1440</v>
      </c>
      <c r="J1780" t="s">
        <v>1440</v>
      </c>
      <c r="K1780" t="s">
        <v>3150</v>
      </c>
      <c r="L1780" t="s">
        <v>1440</v>
      </c>
      <c r="M1780" s="93" t="s">
        <v>1440</v>
      </c>
      <c r="N1780" t="s">
        <v>1440</v>
      </c>
      <c r="O1780" s="94" t="s">
        <v>1440</v>
      </c>
      <c r="P1780" s="88" t="s">
        <v>1440</v>
      </c>
      <c r="Q1780" t="s">
        <v>1440</v>
      </c>
    </row>
    <row r="1781" spans="1:17" x14ac:dyDescent="0.25">
      <c r="A1781" t="s">
        <v>1440</v>
      </c>
      <c r="B1781" t="s">
        <v>1440</v>
      </c>
      <c r="C1781" t="s">
        <v>1440</v>
      </c>
      <c r="D1781" t="s">
        <v>1440</v>
      </c>
      <c r="E1781" t="s">
        <v>1440</v>
      </c>
      <c r="F1781" t="s">
        <v>1440</v>
      </c>
      <c r="G1781" t="s">
        <v>1440</v>
      </c>
      <c r="H1781" t="s">
        <v>1440</v>
      </c>
      <c r="I1781" t="s">
        <v>1440</v>
      </c>
      <c r="J1781" t="s">
        <v>1440</v>
      </c>
      <c r="K1781" t="s">
        <v>3150</v>
      </c>
      <c r="L1781" t="s">
        <v>1440</v>
      </c>
      <c r="M1781" s="93" t="s">
        <v>1440</v>
      </c>
      <c r="N1781" t="s">
        <v>1440</v>
      </c>
      <c r="O1781" s="94" t="s">
        <v>1440</v>
      </c>
      <c r="P1781" s="88" t="s">
        <v>1440</v>
      </c>
      <c r="Q1781" t="s">
        <v>1440</v>
      </c>
    </row>
    <row r="1782" spans="1:17" x14ac:dyDescent="0.25">
      <c r="A1782" t="s">
        <v>1440</v>
      </c>
      <c r="B1782" t="s">
        <v>1440</v>
      </c>
      <c r="C1782" t="s">
        <v>1440</v>
      </c>
      <c r="D1782" t="s">
        <v>1440</v>
      </c>
      <c r="E1782" t="s">
        <v>1440</v>
      </c>
      <c r="F1782" t="s">
        <v>1440</v>
      </c>
      <c r="G1782" t="s">
        <v>1440</v>
      </c>
      <c r="H1782" t="s">
        <v>1440</v>
      </c>
      <c r="I1782" t="s">
        <v>1440</v>
      </c>
      <c r="J1782" t="s">
        <v>1440</v>
      </c>
      <c r="K1782" t="s">
        <v>3150</v>
      </c>
      <c r="L1782" t="s">
        <v>1440</v>
      </c>
      <c r="M1782" s="93" t="s">
        <v>1440</v>
      </c>
      <c r="N1782" t="s">
        <v>1440</v>
      </c>
      <c r="O1782" s="94" t="s">
        <v>1440</v>
      </c>
      <c r="P1782" s="88" t="s">
        <v>1440</v>
      </c>
      <c r="Q1782" t="s">
        <v>1440</v>
      </c>
    </row>
    <row r="1783" spans="1:17" x14ac:dyDescent="0.25">
      <c r="A1783" t="s">
        <v>1440</v>
      </c>
      <c r="B1783" t="s">
        <v>1440</v>
      </c>
      <c r="C1783" t="s">
        <v>1440</v>
      </c>
      <c r="D1783" t="s">
        <v>1440</v>
      </c>
      <c r="E1783" t="s">
        <v>1440</v>
      </c>
      <c r="F1783" t="s">
        <v>1440</v>
      </c>
      <c r="G1783" t="s">
        <v>1440</v>
      </c>
      <c r="H1783" t="s">
        <v>1440</v>
      </c>
      <c r="I1783" t="s">
        <v>1440</v>
      </c>
      <c r="J1783" t="s">
        <v>1440</v>
      </c>
      <c r="K1783" t="s">
        <v>3150</v>
      </c>
      <c r="L1783" t="s">
        <v>1440</v>
      </c>
      <c r="M1783" s="93" t="s">
        <v>1440</v>
      </c>
      <c r="N1783" t="s">
        <v>1440</v>
      </c>
      <c r="O1783" s="94" t="s">
        <v>1440</v>
      </c>
      <c r="P1783" s="88" t="s">
        <v>1440</v>
      </c>
      <c r="Q1783" t="s">
        <v>1440</v>
      </c>
    </row>
    <row r="1784" spans="1:17" x14ac:dyDescent="0.25">
      <c r="A1784" t="s">
        <v>1440</v>
      </c>
      <c r="B1784" t="s">
        <v>1440</v>
      </c>
      <c r="C1784" t="s">
        <v>1440</v>
      </c>
      <c r="D1784" t="s">
        <v>1440</v>
      </c>
      <c r="E1784" t="s">
        <v>1440</v>
      </c>
      <c r="F1784" t="s">
        <v>1440</v>
      </c>
      <c r="G1784" t="s">
        <v>1440</v>
      </c>
      <c r="H1784" t="s">
        <v>1440</v>
      </c>
      <c r="I1784" t="s">
        <v>1440</v>
      </c>
      <c r="J1784" t="s">
        <v>1440</v>
      </c>
      <c r="K1784" t="s">
        <v>3150</v>
      </c>
      <c r="L1784" t="s">
        <v>1440</v>
      </c>
      <c r="M1784" s="93" t="s">
        <v>1440</v>
      </c>
      <c r="N1784" t="s">
        <v>1440</v>
      </c>
      <c r="O1784" s="94" t="s">
        <v>1440</v>
      </c>
      <c r="P1784" s="88" t="s">
        <v>1440</v>
      </c>
      <c r="Q1784" t="s">
        <v>1440</v>
      </c>
    </row>
    <row r="1785" spans="1:17" x14ac:dyDescent="0.25">
      <c r="A1785" t="s">
        <v>1440</v>
      </c>
      <c r="B1785" t="s">
        <v>1440</v>
      </c>
      <c r="C1785" t="s">
        <v>1440</v>
      </c>
      <c r="D1785" t="s">
        <v>1440</v>
      </c>
      <c r="E1785" t="s">
        <v>1440</v>
      </c>
      <c r="F1785" t="s">
        <v>1440</v>
      </c>
      <c r="G1785" t="s">
        <v>1440</v>
      </c>
      <c r="H1785" t="s">
        <v>1440</v>
      </c>
      <c r="I1785" t="s">
        <v>1440</v>
      </c>
      <c r="J1785" t="s">
        <v>1440</v>
      </c>
      <c r="K1785" t="s">
        <v>3150</v>
      </c>
      <c r="L1785" t="s">
        <v>1440</v>
      </c>
      <c r="M1785" s="93" t="s">
        <v>1440</v>
      </c>
      <c r="N1785" t="s">
        <v>1440</v>
      </c>
      <c r="O1785" s="94" t="s">
        <v>1440</v>
      </c>
      <c r="P1785" s="88" t="s">
        <v>1440</v>
      </c>
      <c r="Q1785" t="s">
        <v>1440</v>
      </c>
    </row>
    <row r="1786" spans="1:17" x14ac:dyDescent="0.25">
      <c r="A1786" t="s">
        <v>1440</v>
      </c>
      <c r="B1786" t="s">
        <v>1440</v>
      </c>
      <c r="C1786" t="s">
        <v>1440</v>
      </c>
      <c r="D1786" t="s">
        <v>1440</v>
      </c>
      <c r="E1786" t="s">
        <v>1440</v>
      </c>
      <c r="F1786" t="s">
        <v>1440</v>
      </c>
      <c r="G1786" t="s">
        <v>1440</v>
      </c>
      <c r="H1786" t="s">
        <v>1440</v>
      </c>
      <c r="I1786" t="s">
        <v>1440</v>
      </c>
      <c r="J1786" t="s">
        <v>1440</v>
      </c>
      <c r="K1786" t="s">
        <v>3150</v>
      </c>
      <c r="L1786" t="s">
        <v>1440</v>
      </c>
      <c r="M1786" s="93" t="s">
        <v>1440</v>
      </c>
      <c r="N1786" t="s">
        <v>1440</v>
      </c>
      <c r="O1786" s="94" t="s">
        <v>1440</v>
      </c>
      <c r="P1786" s="88" t="s">
        <v>1440</v>
      </c>
      <c r="Q1786" t="s">
        <v>1440</v>
      </c>
    </row>
    <row r="1787" spans="1:17" x14ac:dyDescent="0.25">
      <c r="A1787" t="s">
        <v>1440</v>
      </c>
      <c r="B1787" t="s">
        <v>1440</v>
      </c>
      <c r="C1787" t="s">
        <v>1440</v>
      </c>
      <c r="D1787" t="s">
        <v>1440</v>
      </c>
      <c r="E1787" t="s">
        <v>1440</v>
      </c>
      <c r="F1787" t="s">
        <v>1440</v>
      </c>
      <c r="G1787" t="s">
        <v>1440</v>
      </c>
      <c r="H1787" t="s">
        <v>1440</v>
      </c>
      <c r="I1787" t="s">
        <v>1440</v>
      </c>
      <c r="J1787" t="s">
        <v>1440</v>
      </c>
      <c r="K1787" t="s">
        <v>3150</v>
      </c>
      <c r="L1787" t="s">
        <v>1440</v>
      </c>
      <c r="M1787" s="93" t="s">
        <v>1440</v>
      </c>
      <c r="N1787" t="s">
        <v>1440</v>
      </c>
      <c r="O1787" s="94" t="s">
        <v>1440</v>
      </c>
      <c r="P1787" s="88" t="s">
        <v>1440</v>
      </c>
      <c r="Q1787" t="s">
        <v>1440</v>
      </c>
    </row>
    <row r="1788" spans="1:17" x14ac:dyDescent="0.25">
      <c r="A1788" t="s">
        <v>1440</v>
      </c>
      <c r="B1788" t="s">
        <v>1440</v>
      </c>
      <c r="C1788" t="s">
        <v>1440</v>
      </c>
      <c r="D1788" t="s">
        <v>1440</v>
      </c>
      <c r="E1788" t="s">
        <v>1440</v>
      </c>
      <c r="F1788" t="s">
        <v>1440</v>
      </c>
      <c r="G1788" t="s">
        <v>1440</v>
      </c>
      <c r="H1788" t="s">
        <v>1440</v>
      </c>
      <c r="I1788" t="s">
        <v>1440</v>
      </c>
      <c r="J1788" t="s">
        <v>1440</v>
      </c>
      <c r="K1788" t="s">
        <v>3150</v>
      </c>
      <c r="L1788" t="s">
        <v>1440</v>
      </c>
      <c r="M1788" s="93" t="s">
        <v>1440</v>
      </c>
      <c r="N1788" t="s">
        <v>1440</v>
      </c>
      <c r="O1788" s="94" t="s">
        <v>1440</v>
      </c>
      <c r="P1788" s="88" t="s">
        <v>1440</v>
      </c>
      <c r="Q1788" t="s">
        <v>1440</v>
      </c>
    </row>
    <row r="1789" spans="1:17" x14ac:dyDescent="0.25">
      <c r="A1789" t="s">
        <v>1440</v>
      </c>
      <c r="B1789" t="s">
        <v>1440</v>
      </c>
      <c r="C1789" t="s">
        <v>1440</v>
      </c>
      <c r="D1789" t="s">
        <v>1440</v>
      </c>
      <c r="E1789" t="s">
        <v>1440</v>
      </c>
      <c r="F1789" t="s">
        <v>1440</v>
      </c>
      <c r="G1789" t="s">
        <v>1440</v>
      </c>
      <c r="H1789" t="s">
        <v>1440</v>
      </c>
      <c r="I1789" t="s">
        <v>1440</v>
      </c>
      <c r="J1789" t="s">
        <v>1440</v>
      </c>
      <c r="K1789" t="s">
        <v>3150</v>
      </c>
      <c r="L1789" t="s">
        <v>1440</v>
      </c>
      <c r="M1789" s="93" t="s">
        <v>1440</v>
      </c>
      <c r="N1789" t="s">
        <v>1440</v>
      </c>
      <c r="O1789" s="94" t="s">
        <v>1440</v>
      </c>
      <c r="P1789" s="88" t="s">
        <v>1440</v>
      </c>
      <c r="Q1789" t="s">
        <v>1440</v>
      </c>
    </row>
    <row r="1790" spans="1:17" x14ac:dyDescent="0.25">
      <c r="A1790" t="s">
        <v>1440</v>
      </c>
      <c r="B1790" t="s">
        <v>1440</v>
      </c>
      <c r="C1790" t="s">
        <v>1440</v>
      </c>
      <c r="D1790" t="s">
        <v>1440</v>
      </c>
      <c r="E1790" t="s">
        <v>1440</v>
      </c>
      <c r="F1790" t="s">
        <v>1440</v>
      </c>
      <c r="G1790" t="s">
        <v>1440</v>
      </c>
      <c r="H1790" t="s">
        <v>1440</v>
      </c>
      <c r="I1790" t="s">
        <v>1440</v>
      </c>
      <c r="J1790" t="s">
        <v>1440</v>
      </c>
      <c r="K1790" t="s">
        <v>3150</v>
      </c>
      <c r="L1790" t="s">
        <v>1440</v>
      </c>
      <c r="M1790" s="93" t="s">
        <v>1440</v>
      </c>
      <c r="N1790" t="s">
        <v>1440</v>
      </c>
      <c r="O1790" s="94" t="s">
        <v>1440</v>
      </c>
      <c r="P1790" s="88" t="s">
        <v>1440</v>
      </c>
      <c r="Q1790" t="s">
        <v>1440</v>
      </c>
    </row>
    <row r="1791" spans="1:17" x14ac:dyDescent="0.25">
      <c r="A1791" t="s">
        <v>1440</v>
      </c>
      <c r="B1791" t="s">
        <v>1440</v>
      </c>
      <c r="C1791" t="s">
        <v>1440</v>
      </c>
      <c r="D1791" t="s">
        <v>1440</v>
      </c>
      <c r="E1791" t="s">
        <v>1440</v>
      </c>
      <c r="F1791" t="s">
        <v>1440</v>
      </c>
      <c r="G1791" t="s">
        <v>1440</v>
      </c>
      <c r="H1791" t="s">
        <v>1440</v>
      </c>
      <c r="I1791" t="s">
        <v>1440</v>
      </c>
      <c r="J1791" t="s">
        <v>1440</v>
      </c>
      <c r="K1791" t="s">
        <v>3150</v>
      </c>
      <c r="L1791" t="s">
        <v>1440</v>
      </c>
      <c r="M1791" s="93" t="s">
        <v>1440</v>
      </c>
      <c r="N1791" t="s">
        <v>1440</v>
      </c>
      <c r="O1791" s="94" t="s">
        <v>1440</v>
      </c>
      <c r="P1791" s="88" t="s">
        <v>1440</v>
      </c>
      <c r="Q1791" t="s">
        <v>1440</v>
      </c>
    </row>
    <row r="1792" spans="1:17" x14ac:dyDescent="0.25">
      <c r="A1792" t="s">
        <v>1440</v>
      </c>
      <c r="B1792" t="s">
        <v>1440</v>
      </c>
      <c r="C1792" t="s">
        <v>1440</v>
      </c>
      <c r="D1792" t="s">
        <v>1440</v>
      </c>
      <c r="E1792" t="s">
        <v>1440</v>
      </c>
      <c r="F1792" t="s">
        <v>1440</v>
      </c>
      <c r="G1792" t="s">
        <v>1440</v>
      </c>
      <c r="H1792" t="s">
        <v>1440</v>
      </c>
      <c r="I1792" t="s">
        <v>1440</v>
      </c>
      <c r="J1792" t="s">
        <v>1440</v>
      </c>
      <c r="K1792" t="s">
        <v>3150</v>
      </c>
      <c r="L1792" t="s">
        <v>1440</v>
      </c>
      <c r="M1792" s="93" t="s">
        <v>1440</v>
      </c>
      <c r="N1792" t="s">
        <v>1440</v>
      </c>
      <c r="O1792" s="94" t="s">
        <v>1440</v>
      </c>
      <c r="P1792" s="88" t="s">
        <v>1440</v>
      </c>
      <c r="Q1792" t="s">
        <v>1440</v>
      </c>
    </row>
    <row r="1793" spans="1:17" x14ac:dyDescent="0.25">
      <c r="A1793" t="s">
        <v>1440</v>
      </c>
      <c r="B1793" t="s">
        <v>1440</v>
      </c>
      <c r="C1793" t="s">
        <v>1440</v>
      </c>
      <c r="D1793" t="s">
        <v>1440</v>
      </c>
      <c r="E1793" t="s">
        <v>1440</v>
      </c>
      <c r="F1793" t="s">
        <v>1440</v>
      </c>
      <c r="G1793" t="s">
        <v>1440</v>
      </c>
      <c r="H1793" t="s">
        <v>1440</v>
      </c>
      <c r="I1793" t="s">
        <v>1440</v>
      </c>
      <c r="J1793" t="s">
        <v>1440</v>
      </c>
      <c r="K1793" t="s">
        <v>3150</v>
      </c>
      <c r="L1793" t="s">
        <v>1440</v>
      </c>
      <c r="M1793" s="93" t="s">
        <v>1440</v>
      </c>
      <c r="N1793" t="s">
        <v>1440</v>
      </c>
      <c r="O1793" s="94" t="s">
        <v>1440</v>
      </c>
      <c r="P1793" s="88" t="s">
        <v>1440</v>
      </c>
      <c r="Q1793" t="s">
        <v>1440</v>
      </c>
    </row>
    <row r="1794" spans="1:17" x14ac:dyDescent="0.25">
      <c r="A1794" t="s">
        <v>1440</v>
      </c>
      <c r="B1794" t="s">
        <v>1440</v>
      </c>
      <c r="C1794" t="s">
        <v>1440</v>
      </c>
      <c r="D1794" t="s">
        <v>1440</v>
      </c>
      <c r="E1794" t="s">
        <v>1440</v>
      </c>
      <c r="F1794" t="s">
        <v>1440</v>
      </c>
      <c r="G1794" t="s">
        <v>1440</v>
      </c>
      <c r="H1794" t="s">
        <v>1440</v>
      </c>
      <c r="I1794" t="s">
        <v>1440</v>
      </c>
      <c r="J1794" t="s">
        <v>1440</v>
      </c>
      <c r="K1794" t="s">
        <v>3150</v>
      </c>
      <c r="L1794" t="s">
        <v>1440</v>
      </c>
      <c r="M1794" s="93" t="s">
        <v>1440</v>
      </c>
      <c r="N1794" t="s">
        <v>1440</v>
      </c>
      <c r="O1794" s="94" t="s">
        <v>1440</v>
      </c>
      <c r="P1794" s="88" t="s">
        <v>1440</v>
      </c>
      <c r="Q1794" t="s">
        <v>1440</v>
      </c>
    </row>
    <row r="1795" spans="1:17" x14ac:dyDescent="0.25">
      <c r="A1795" t="s">
        <v>1440</v>
      </c>
      <c r="B1795" t="s">
        <v>1440</v>
      </c>
      <c r="C1795" t="s">
        <v>1440</v>
      </c>
      <c r="D1795" t="s">
        <v>1440</v>
      </c>
      <c r="E1795" t="s">
        <v>1440</v>
      </c>
      <c r="F1795" t="s">
        <v>1440</v>
      </c>
      <c r="G1795" t="s">
        <v>1440</v>
      </c>
      <c r="H1795" t="s">
        <v>1440</v>
      </c>
      <c r="I1795" t="s">
        <v>1440</v>
      </c>
      <c r="J1795" t="s">
        <v>1440</v>
      </c>
      <c r="K1795" t="s">
        <v>3150</v>
      </c>
      <c r="L1795" t="s">
        <v>1440</v>
      </c>
      <c r="M1795" s="93" t="s">
        <v>1440</v>
      </c>
      <c r="N1795" t="s">
        <v>1440</v>
      </c>
      <c r="O1795" s="94" t="s">
        <v>1440</v>
      </c>
      <c r="P1795" s="88" t="s">
        <v>1440</v>
      </c>
      <c r="Q1795" t="s">
        <v>1440</v>
      </c>
    </row>
    <row r="1796" spans="1:17" x14ac:dyDescent="0.25">
      <c r="A1796" t="s">
        <v>1440</v>
      </c>
      <c r="B1796" t="s">
        <v>1440</v>
      </c>
      <c r="C1796" t="s">
        <v>1440</v>
      </c>
      <c r="D1796" t="s">
        <v>1440</v>
      </c>
      <c r="E1796" t="s">
        <v>1440</v>
      </c>
      <c r="F1796" t="s">
        <v>1440</v>
      </c>
      <c r="G1796" t="s">
        <v>1440</v>
      </c>
      <c r="H1796" t="s">
        <v>1440</v>
      </c>
      <c r="I1796" t="s">
        <v>1440</v>
      </c>
      <c r="J1796" t="s">
        <v>1440</v>
      </c>
      <c r="K1796" t="s">
        <v>3150</v>
      </c>
      <c r="L1796" t="s">
        <v>1440</v>
      </c>
      <c r="M1796" s="93" t="s">
        <v>1440</v>
      </c>
      <c r="N1796" t="s">
        <v>1440</v>
      </c>
      <c r="O1796" s="94" t="s">
        <v>1440</v>
      </c>
      <c r="P1796" s="88" t="s">
        <v>1440</v>
      </c>
      <c r="Q1796" t="s">
        <v>1440</v>
      </c>
    </row>
    <row r="1797" spans="1:17" x14ac:dyDescent="0.25">
      <c r="A1797" t="s">
        <v>1440</v>
      </c>
      <c r="B1797" t="s">
        <v>1440</v>
      </c>
      <c r="C1797" t="s">
        <v>1440</v>
      </c>
      <c r="D1797" t="s">
        <v>1440</v>
      </c>
      <c r="E1797" t="s">
        <v>1440</v>
      </c>
      <c r="F1797" t="s">
        <v>1440</v>
      </c>
      <c r="G1797" t="s">
        <v>1440</v>
      </c>
      <c r="H1797" t="s">
        <v>1440</v>
      </c>
      <c r="I1797" t="s">
        <v>1440</v>
      </c>
      <c r="J1797" t="s">
        <v>1440</v>
      </c>
      <c r="K1797" t="s">
        <v>3150</v>
      </c>
      <c r="L1797" t="s">
        <v>1440</v>
      </c>
      <c r="M1797" s="93" t="s">
        <v>1440</v>
      </c>
      <c r="N1797" t="s">
        <v>1440</v>
      </c>
      <c r="O1797" s="94" t="s">
        <v>1440</v>
      </c>
      <c r="P1797" s="88" t="s">
        <v>1440</v>
      </c>
      <c r="Q1797" t="s">
        <v>1440</v>
      </c>
    </row>
    <row r="1798" spans="1:17" x14ac:dyDescent="0.25">
      <c r="A1798" t="s">
        <v>1440</v>
      </c>
      <c r="B1798" t="s">
        <v>1440</v>
      </c>
      <c r="C1798" t="s">
        <v>1440</v>
      </c>
      <c r="D1798" t="s">
        <v>1440</v>
      </c>
      <c r="E1798" t="s">
        <v>1440</v>
      </c>
      <c r="F1798" t="s">
        <v>1440</v>
      </c>
      <c r="G1798" t="s">
        <v>1440</v>
      </c>
      <c r="H1798" t="s">
        <v>1440</v>
      </c>
      <c r="I1798" t="s">
        <v>1440</v>
      </c>
      <c r="J1798" t="s">
        <v>1440</v>
      </c>
      <c r="K1798" t="s">
        <v>3150</v>
      </c>
      <c r="L1798" t="s">
        <v>1440</v>
      </c>
      <c r="M1798" s="93" t="s">
        <v>1440</v>
      </c>
      <c r="N1798" t="s">
        <v>1440</v>
      </c>
      <c r="O1798" s="94" t="s">
        <v>1440</v>
      </c>
      <c r="P1798" s="88" t="s">
        <v>1440</v>
      </c>
      <c r="Q1798" t="s">
        <v>1440</v>
      </c>
    </row>
    <row r="1799" spans="1:17" x14ac:dyDescent="0.25">
      <c r="A1799" t="s">
        <v>1440</v>
      </c>
      <c r="B1799" t="s">
        <v>1440</v>
      </c>
      <c r="C1799" t="s">
        <v>1440</v>
      </c>
      <c r="D1799" t="s">
        <v>1440</v>
      </c>
      <c r="E1799" t="s">
        <v>1440</v>
      </c>
      <c r="F1799" t="s">
        <v>1440</v>
      </c>
      <c r="G1799" t="s">
        <v>1440</v>
      </c>
      <c r="H1799" t="s">
        <v>1440</v>
      </c>
      <c r="I1799" t="s">
        <v>1440</v>
      </c>
      <c r="J1799" t="s">
        <v>1440</v>
      </c>
      <c r="K1799" t="s">
        <v>3150</v>
      </c>
      <c r="L1799" t="s">
        <v>1440</v>
      </c>
      <c r="M1799" s="93" t="s">
        <v>1440</v>
      </c>
      <c r="N1799" t="s">
        <v>1440</v>
      </c>
      <c r="O1799" s="94" t="s">
        <v>1440</v>
      </c>
      <c r="P1799" s="88" t="s">
        <v>1440</v>
      </c>
      <c r="Q1799" t="s">
        <v>1440</v>
      </c>
    </row>
    <row r="1800" spans="1:17" x14ac:dyDescent="0.25">
      <c r="A1800" t="s">
        <v>1440</v>
      </c>
      <c r="B1800" t="s">
        <v>1440</v>
      </c>
      <c r="C1800" t="s">
        <v>1440</v>
      </c>
      <c r="D1800" t="s">
        <v>1440</v>
      </c>
      <c r="E1800" t="s">
        <v>1440</v>
      </c>
      <c r="F1800" t="s">
        <v>1440</v>
      </c>
      <c r="G1800" t="s">
        <v>1440</v>
      </c>
      <c r="H1800" t="s">
        <v>1440</v>
      </c>
      <c r="I1800" t="s">
        <v>1440</v>
      </c>
      <c r="J1800" t="s">
        <v>1440</v>
      </c>
      <c r="K1800" t="s">
        <v>3150</v>
      </c>
      <c r="L1800" t="s">
        <v>1440</v>
      </c>
      <c r="M1800" s="93" t="s">
        <v>1440</v>
      </c>
      <c r="N1800" t="s">
        <v>1440</v>
      </c>
      <c r="O1800" s="94" t="s">
        <v>1440</v>
      </c>
      <c r="P1800" s="88" t="s">
        <v>1440</v>
      </c>
      <c r="Q1800" t="s">
        <v>1440</v>
      </c>
    </row>
    <row r="1801" spans="1:17" x14ac:dyDescent="0.25">
      <c r="A1801" t="s">
        <v>1440</v>
      </c>
      <c r="B1801" t="s">
        <v>1440</v>
      </c>
      <c r="C1801" t="s">
        <v>1440</v>
      </c>
      <c r="D1801" t="s">
        <v>1440</v>
      </c>
      <c r="E1801" t="s">
        <v>1440</v>
      </c>
      <c r="F1801" t="s">
        <v>1440</v>
      </c>
      <c r="G1801" t="s">
        <v>1440</v>
      </c>
      <c r="H1801" t="s">
        <v>1440</v>
      </c>
      <c r="I1801" t="s">
        <v>1440</v>
      </c>
      <c r="J1801" t="s">
        <v>1440</v>
      </c>
      <c r="K1801" t="s">
        <v>3150</v>
      </c>
      <c r="L1801" t="s">
        <v>1440</v>
      </c>
      <c r="M1801" s="93" t="s">
        <v>1440</v>
      </c>
      <c r="N1801" t="s">
        <v>1440</v>
      </c>
      <c r="O1801" s="94" t="s">
        <v>1440</v>
      </c>
      <c r="P1801" s="88" t="s">
        <v>1440</v>
      </c>
      <c r="Q1801" t="s">
        <v>1440</v>
      </c>
    </row>
    <row r="1802" spans="1:17" x14ac:dyDescent="0.25">
      <c r="A1802" t="s">
        <v>1440</v>
      </c>
      <c r="B1802" t="s">
        <v>1440</v>
      </c>
      <c r="C1802" t="s">
        <v>1440</v>
      </c>
      <c r="D1802" t="s">
        <v>1440</v>
      </c>
      <c r="E1802" t="s">
        <v>1440</v>
      </c>
      <c r="F1802" t="s">
        <v>1440</v>
      </c>
      <c r="G1802" t="s">
        <v>1440</v>
      </c>
      <c r="H1802" t="s">
        <v>1440</v>
      </c>
      <c r="I1802" t="s">
        <v>1440</v>
      </c>
      <c r="J1802" t="s">
        <v>1440</v>
      </c>
      <c r="K1802" t="s">
        <v>3150</v>
      </c>
      <c r="L1802" t="s">
        <v>1440</v>
      </c>
      <c r="M1802" s="93" t="s">
        <v>1440</v>
      </c>
      <c r="N1802" t="s">
        <v>1440</v>
      </c>
      <c r="O1802" s="94" t="s">
        <v>1440</v>
      </c>
      <c r="P1802" s="88" t="s">
        <v>1440</v>
      </c>
      <c r="Q1802" t="s">
        <v>1440</v>
      </c>
    </row>
    <row r="1803" spans="1:17" x14ac:dyDescent="0.25">
      <c r="A1803" t="s">
        <v>1440</v>
      </c>
      <c r="B1803" t="s">
        <v>1440</v>
      </c>
      <c r="C1803" t="s">
        <v>1440</v>
      </c>
      <c r="D1803" t="s">
        <v>1440</v>
      </c>
      <c r="E1803" t="s">
        <v>1440</v>
      </c>
      <c r="F1803" t="s">
        <v>1440</v>
      </c>
      <c r="G1803" t="s">
        <v>1440</v>
      </c>
      <c r="H1803" t="s">
        <v>1440</v>
      </c>
      <c r="I1803" t="s">
        <v>1440</v>
      </c>
      <c r="J1803" t="s">
        <v>1440</v>
      </c>
      <c r="K1803" t="s">
        <v>3150</v>
      </c>
      <c r="L1803" t="s">
        <v>1440</v>
      </c>
      <c r="M1803" s="93" t="s">
        <v>1440</v>
      </c>
      <c r="N1803" t="s">
        <v>1440</v>
      </c>
      <c r="O1803" s="94" t="s">
        <v>1440</v>
      </c>
      <c r="P1803" s="88" t="s">
        <v>1440</v>
      </c>
      <c r="Q1803" t="s">
        <v>1440</v>
      </c>
    </row>
    <row r="1804" spans="1:17" x14ac:dyDescent="0.25">
      <c r="A1804" t="s">
        <v>1440</v>
      </c>
      <c r="B1804" t="s">
        <v>1440</v>
      </c>
      <c r="C1804" t="s">
        <v>1440</v>
      </c>
      <c r="D1804" t="s">
        <v>1440</v>
      </c>
      <c r="E1804" t="s">
        <v>1440</v>
      </c>
      <c r="F1804" t="s">
        <v>1440</v>
      </c>
      <c r="G1804" t="s">
        <v>1440</v>
      </c>
      <c r="H1804" t="s">
        <v>1440</v>
      </c>
      <c r="I1804" t="s">
        <v>1440</v>
      </c>
      <c r="J1804" t="s">
        <v>1440</v>
      </c>
      <c r="K1804" t="s">
        <v>3150</v>
      </c>
      <c r="L1804" t="s">
        <v>1440</v>
      </c>
      <c r="M1804" s="93" t="s">
        <v>1440</v>
      </c>
      <c r="N1804" t="s">
        <v>1440</v>
      </c>
      <c r="O1804" s="94" t="s">
        <v>1440</v>
      </c>
      <c r="P1804" s="88" t="s">
        <v>1440</v>
      </c>
      <c r="Q1804" t="s">
        <v>1440</v>
      </c>
    </row>
    <row r="1805" spans="1:17" x14ac:dyDescent="0.25">
      <c r="A1805" t="s">
        <v>1440</v>
      </c>
      <c r="B1805" t="s">
        <v>1440</v>
      </c>
      <c r="C1805" t="s">
        <v>1440</v>
      </c>
      <c r="D1805" t="s">
        <v>1440</v>
      </c>
      <c r="E1805" t="s">
        <v>1440</v>
      </c>
      <c r="F1805" t="s">
        <v>1440</v>
      </c>
      <c r="G1805" t="s">
        <v>1440</v>
      </c>
      <c r="H1805" t="s">
        <v>1440</v>
      </c>
      <c r="I1805" t="s">
        <v>1440</v>
      </c>
      <c r="J1805" t="s">
        <v>1440</v>
      </c>
      <c r="K1805" t="s">
        <v>3150</v>
      </c>
      <c r="L1805" t="s">
        <v>1440</v>
      </c>
      <c r="M1805" s="93" t="s">
        <v>1440</v>
      </c>
      <c r="N1805" t="s">
        <v>1440</v>
      </c>
      <c r="O1805" s="94" t="s">
        <v>1440</v>
      </c>
      <c r="P1805" s="88" t="s">
        <v>1440</v>
      </c>
      <c r="Q1805" t="s">
        <v>1440</v>
      </c>
    </row>
    <row r="1806" spans="1:17" x14ac:dyDescent="0.25">
      <c r="A1806" t="s">
        <v>1440</v>
      </c>
      <c r="B1806" t="s">
        <v>1440</v>
      </c>
      <c r="C1806" t="s">
        <v>1440</v>
      </c>
      <c r="D1806" t="s">
        <v>1440</v>
      </c>
      <c r="E1806" t="s">
        <v>1440</v>
      </c>
      <c r="F1806" t="s">
        <v>1440</v>
      </c>
      <c r="G1806" t="s">
        <v>1440</v>
      </c>
      <c r="H1806" t="s">
        <v>1440</v>
      </c>
      <c r="I1806" t="s">
        <v>1440</v>
      </c>
      <c r="J1806" t="s">
        <v>1440</v>
      </c>
      <c r="K1806" t="s">
        <v>3150</v>
      </c>
      <c r="L1806" t="s">
        <v>1440</v>
      </c>
      <c r="M1806" s="93" t="s">
        <v>1440</v>
      </c>
      <c r="N1806" t="s">
        <v>1440</v>
      </c>
      <c r="O1806" s="94" t="s">
        <v>1440</v>
      </c>
      <c r="P1806" s="88" t="s">
        <v>1440</v>
      </c>
      <c r="Q1806" t="s">
        <v>1440</v>
      </c>
    </row>
    <row r="1807" spans="1:17" x14ac:dyDescent="0.25">
      <c r="A1807" t="s">
        <v>1440</v>
      </c>
      <c r="B1807" t="s">
        <v>1440</v>
      </c>
      <c r="C1807" t="s">
        <v>1440</v>
      </c>
      <c r="D1807" t="s">
        <v>1440</v>
      </c>
      <c r="E1807" t="s">
        <v>1440</v>
      </c>
      <c r="F1807" t="s">
        <v>1440</v>
      </c>
      <c r="G1807" t="s">
        <v>1440</v>
      </c>
      <c r="H1807" t="s">
        <v>1440</v>
      </c>
      <c r="I1807" t="s">
        <v>1440</v>
      </c>
      <c r="J1807" t="s">
        <v>1440</v>
      </c>
      <c r="K1807" t="s">
        <v>3150</v>
      </c>
      <c r="L1807" t="s">
        <v>1440</v>
      </c>
      <c r="M1807" s="93" t="s">
        <v>1440</v>
      </c>
      <c r="N1807" t="s">
        <v>1440</v>
      </c>
      <c r="O1807" s="94" t="s">
        <v>1440</v>
      </c>
      <c r="P1807" s="88" t="s">
        <v>1440</v>
      </c>
      <c r="Q1807" t="s">
        <v>1440</v>
      </c>
    </row>
    <row r="1808" spans="1:17" x14ac:dyDescent="0.25">
      <c r="A1808" t="s">
        <v>1440</v>
      </c>
      <c r="B1808" t="s">
        <v>1440</v>
      </c>
      <c r="C1808" t="s">
        <v>1440</v>
      </c>
      <c r="D1808" t="s">
        <v>1440</v>
      </c>
      <c r="E1808" t="s">
        <v>1440</v>
      </c>
      <c r="F1808" t="s">
        <v>1440</v>
      </c>
      <c r="G1808" t="s">
        <v>1440</v>
      </c>
      <c r="H1808" t="s">
        <v>1440</v>
      </c>
      <c r="I1808" t="s">
        <v>1440</v>
      </c>
      <c r="J1808" t="s">
        <v>1440</v>
      </c>
      <c r="K1808" t="s">
        <v>3150</v>
      </c>
      <c r="L1808" t="s">
        <v>1440</v>
      </c>
      <c r="M1808" s="93" t="s">
        <v>1440</v>
      </c>
      <c r="N1808" t="s">
        <v>1440</v>
      </c>
      <c r="O1808" s="94" t="s">
        <v>1440</v>
      </c>
      <c r="P1808" s="88" t="s">
        <v>1440</v>
      </c>
      <c r="Q1808" t="s">
        <v>1440</v>
      </c>
    </row>
    <row r="1809" spans="1:17" x14ac:dyDescent="0.25">
      <c r="A1809" t="s">
        <v>1440</v>
      </c>
      <c r="B1809" t="s">
        <v>1440</v>
      </c>
      <c r="C1809" t="s">
        <v>1440</v>
      </c>
      <c r="D1809" t="s">
        <v>1440</v>
      </c>
      <c r="E1809" t="s">
        <v>1440</v>
      </c>
      <c r="F1809" t="s">
        <v>1440</v>
      </c>
      <c r="G1809" t="s">
        <v>1440</v>
      </c>
      <c r="H1809" t="s">
        <v>1440</v>
      </c>
      <c r="I1809" t="s">
        <v>1440</v>
      </c>
      <c r="J1809" t="s">
        <v>1440</v>
      </c>
      <c r="K1809" t="s">
        <v>3150</v>
      </c>
      <c r="L1809" t="s">
        <v>1440</v>
      </c>
      <c r="M1809" s="93" t="s">
        <v>1440</v>
      </c>
      <c r="N1809" t="s">
        <v>1440</v>
      </c>
      <c r="O1809" s="94" t="s">
        <v>1440</v>
      </c>
      <c r="P1809" s="88" t="s">
        <v>1440</v>
      </c>
      <c r="Q1809" t="s">
        <v>1440</v>
      </c>
    </row>
    <row r="1810" spans="1:17" x14ac:dyDescent="0.25">
      <c r="A1810" t="s">
        <v>1440</v>
      </c>
      <c r="B1810" t="s">
        <v>1440</v>
      </c>
      <c r="C1810" t="s">
        <v>1440</v>
      </c>
      <c r="D1810" t="s">
        <v>1440</v>
      </c>
      <c r="E1810" t="s">
        <v>1440</v>
      </c>
      <c r="F1810" t="s">
        <v>1440</v>
      </c>
      <c r="G1810" t="s">
        <v>1440</v>
      </c>
      <c r="H1810" t="s">
        <v>1440</v>
      </c>
      <c r="I1810" t="s">
        <v>1440</v>
      </c>
      <c r="J1810" t="s">
        <v>1440</v>
      </c>
      <c r="K1810" t="s">
        <v>3150</v>
      </c>
      <c r="L1810" t="s">
        <v>1440</v>
      </c>
      <c r="M1810" s="93" t="s">
        <v>1440</v>
      </c>
      <c r="N1810" t="s">
        <v>1440</v>
      </c>
      <c r="O1810" s="94" t="s">
        <v>1440</v>
      </c>
      <c r="P1810" s="88" t="s">
        <v>1440</v>
      </c>
      <c r="Q1810" t="s">
        <v>1440</v>
      </c>
    </row>
    <row r="1811" spans="1:17" x14ac:dyDescent="0.25">
      <c r="A1811" t="s">
        <v>1440</v>
      </c>
      <c r="B1811" t="s">
        <v>1440</v>
      </c>
      <c r="C1811" t="s">
        <v>1440</v>
      </c>
      <c r="D1811" t="s">
        <v>1440</v>
      </c>
      <c r="E1811" t="s">
        <v>1440</v>
      </c>
      <c r="F1811" t="s">
        <v>1440</v>
      </c>
      <c r="G1811" t="s">
        <v>1440</v>
      </c>
      <c r="H1811" t="s">
        <v>1440</v>
      </c>
      <c r="I1811" t="s">
        <v>1440</v>
      </c>
      <c r="J1811" t="s">
        <v>1440</v>
      </c>
      <c r="K1811" t="s">
        <v>3150</v>
      </c>
      <c r="L1811" t="s">
        <v>1440</v>
      </c>
      <c r="M1811" s="93" t="s">
        <v>1440</v>
      </c>
      <c r="N1811" t="s">
        <v>1440</v>
      </c>
      <c r="O1811" s="94" t="s">
        <v>1440</v>
      </c>
      <c r="P1811" s="88" t="s">
        <v>1440</v>
      </c>
      <c r="Q1811" t="s">
        <v>1440</v>
      </c>
    </row>
    <row r="1812" spans="1:17" x14ac:dyDescent="0.25">
      <c r="A1812" t="s">
        <v>1440</v>
      </c>
      <c r="B1812" t="s">
        <v>1440</v>
      </c>
      <c r="C1812" t="s">
        <v>1440</v>
      </c>
      <c r="D1812" t="s">
        <v>1440</v>
      </c>
      <c r="E1812" t="s">
        <v>1440</v>
      </c>
      <c r="F1812" t="s">
        <v>1440</v>
      </c>
      <c r="G1812" t="s">
        <v>1440</v>
      </c>
      <c r="H1812" t="s">
        <v>1440</v>
      </c>
      <c r="I1812" t="s">
        <v>1440</v>
      </c>
      <c r="J1812" t="s">
        <v>1440</v>
      </c>
      <c r="K1812" t="s">
        <v>3150</v>
      </c>
      <c r="L1812" t="s">
        <v>1440</v>
      </c>
      <c r="M1812" s="93" t="s">
        <v>1440</v>
      </c>
      <c r="N1812" t="s">
        <v>1440</v>
      </c>
      <c r="O1812" s="94" t="s">
        <v>1440</v>
      </c>
      <c r="P1812" s="88" t="s">
        <v>1440</v>
      </c>
      <c r="Q1812" t="s">
        <v>1440</v>
      </c>
    </row>
    <row r="1813" spans="1:17" x14ac:dyDescent="0.25">
      <c r="A1813" t="s">
        <v>1440</v>
      </c>
      <c r="B1813" t="s">
        <v>1440</v>
      </c>
      <c r="C1813" t="s">
        <v>1440</v>
      </c>
      <c r="D1813" t="s">
        <v>1440</v>
      </c>
      <c r="E1813" t="s">
        <v>1440</v>
      </c>
      <c r="F1813" t="s">
        <v>1440</v>
      </c>
      <c r="G1813" t="s">
        <v>1440</v>
      </c>
      <c r="H1813" t="s">
        <v>1440</v>
      </c>
      <c r="I1813" t="s">
        <v>1440</v>
      </c>
      <c r="J1813" t="s">
        <v>1440</v>
      </c>
      <c r="K1813" t="s">
        <v>3150</v>
      </c>
      <c r="L1813" t="s">
        <v>1440</v>
      </c>
      <c r="M1813" s="93" t="s">
        <v>1440</v>
      </c>
      <c r="N1813" t="s">
        <v>1440</v>
      </c>
      <c r="O1813" s="94" t="s">
        <v>1440</v>
      </c>
      <c r="P1813" s="88" t="s">
        <v>1440</v>
      </c>
      <c r="Q1813" t="s">
        <v>1440</v>
      </c>
    </row>
    <row r="1814" spans="1:17" x14ac:dyDescent="0.25">
      <c r="A1814" t="s">
        <v>1440</v>
      </c>
      <c r="B1814" t="s">
        <v>1440</v>
      </c>
      <c r="C1814" t="s">
        <v>1440</v>
      </c>
      <c r="D1814" t="s">
        <v>1440</v>
      </c>
      <c r="E1814" t="s">
        <v>1440</v>
      </c>
      <c r="F1814" t="s">
        <v>1440</v>
      </c>
      <c r="G1814" t="s">
        <v>1440</v>
      </c>
      <c r="H1814" t="s">
        <v>1440</v>
      </c>
      <c r="I1814" t="s">
        <v>1440</v>
      </c>
      <c r="J1814" t="s">
        <v>1440</v>
      </c>
      <c r="K1814" t="s">
        <v>3150</v>
      </c>
      <c r="L1814" t="s">
        <v>1440</v>
      </c>
      <c r="M1814" s="93" t="s">
        <v>1440</v>
      </c>
      <c r="N1814" t="s">
        <v>1440</v>
      </c>
      <c r="O1814" s="94" t="s">
        <v>1440</v>
      </c>
      <c r="P1814" s="88" t="s">
        <v>1440</v>
      </c>
      <c r="Q1814" t="s">
        <v>1440</v>
      </c>
    </row>
    <row r="1815" spans="1:17" x14ac:dyDescent="0.25">
      <c r="A1815" t="s">
        <v>1440</v>
      </c>
      <c r="B1815" t="s">
        <v>1440</v>
      </c>
      <c r="C1815" t="s">
        <v>1440</v>
      </c>
      <c r="D1815" t="s">
        <v>1440</v>
      </c>
      <c r="E1815" t="s">
        <v>1440</v>
      </c>
      <c r="F1815" t="s">
        <v>1440</v>
      </c>
      <c r="G1815" t="s">
        <v>1440</v>
      </c>
      <c r="H1815" t="s">
        <v>1440</v>
      </c>
      <c r="I1815" t="s">
        <v>1440</v>
      </c>
      <c r="J1815" t="s">
        <v>1440</v>
      </c>
      <c r="K1815" t="s">
        <v>3150</v>
      </c>
      <c r="L1815" t="s">
        <v>1440</v>
      </c>
      <c r="M1815" s="93" t="s">
        <v>1440</v>
      </c>
      <c r="N1815" t="s">
        <v>1440</v>
      </c>
      <c r="O1815" s="94" t="s">
        <v>1440</v>
      </c>
      <c r="P1815" s="88" t="s">
        <v>1440</v>
      </c>
      <c r="Q1815" t="s">
        <v>1440</v>
      </c>
    </row>
    <row r="1816" spans="1:17" x14ac:dyDescent="0.25">
      <c r="A1816" t="s">
        <v>1440</v>
      </c>
      <c r="B1816" t="s">
        <v>1440</v>
      </c>
      <c r="C1816" t="s">
        <v>1440</v>
      </c>
      <c r="D1816" t="s">
        <v>1440</v>
      </c>
      <c r="E1816" t="s">
        <v>1440</v>
      </c>
      <c r="F1816" t="s">
        <v>1440</v>
      </c>
      <c r="G1816" t="s">
        <v>1440</v>
      </c>
      <c r="H1816" t="s">
        <v>1440</v>
      </c>
      <c r="I1816" t="s">
        <v>1440</v>
      </c>
      <c r="J1816" t="s">
        <v>1440</v>
      </c>
      <c r="K1816" t="s">
        <v>3150</v>
      </c>
      <c r="L1816" t="s">
        <v>1440</v>
      </c>
      <c r="M1816" s="93" t="s">
        <v>1440</v>
      </c>
      <c r="N1816" t="s">
        <v>1440</v>
      </c>
      <c r="O1816" s="94" t="s">
        <v>1440</v>
      </c>
      <c r="P1816" s="88" t="s">
        <v>1440</v>
      </c>
      <c r="Q1816" t="s">
        <v>1440</v>
      </c>
    </row>
    <row r="1817" spans="1:17" x14ac:dyDescent="0.25">
      <c r="A1817" t="s">
        <v>1440</v>
      </c>
      <c r="B1817" t="s">
        <v>1440</v>
      </c>
      <c r="C1817" t="s">
        <v>1440</v>
      </c>
      <c r="D1817" t="s">
        <v>1440</v>
      </c>
      <c r="E1817" t="s">
        <v>1440</v>
      </c>
      <c r="F1817" t="s">
        <v>1440</v>
      </c>
      <c r="G1817" t="s">
        <v>1440</v>
      </c>
      <c r="H1817" t="s">
        <v>1440</v>
      </c>
      <c r="I1817" t="s">
        <v>1440</v>
      </c>
      <c r="J1817" t="s">
        <v>1440</v>
      </c>
      <c r="K1817" t="s">
        <v>3150</v>
      </c>
      <c r="L1817" t="s">
        <v>1440</v>
      </c>
      <c r="M1817" s="93" t="s">
        <v>1440</v>
      </c>
      <c r="N1817" t="s">
        <v>1440</v>
      </c>
      <c r="O1817" s="94" t="s">
        <v>1440</v>
      </c>
      <c r="P1817" s="88" t="s">
        <v>1440</v>
      </c>
      <c r="Q1817" t="s">
        <v>1440</v>
      </c>
    </row>
    <row r="1818" spans="1:17" x14ac:dyDescent="0.25">
      <c r="A1818" t="s">
        <v>1440</v>
      </c>
      <c r="B1818" t="s">
        <v>1440</v>
      </c>
      <c r="C1818" t="s">
        <v>1440</v>
      </c>
      <c r="D1818" t="s">
        <v>1440</v>
      </c>
      <c r="E1818" t="s">
        <v>1440</v>
      </c>
      <c r="F1818" t="s">
        <v>1440</v>
      </c>
      <c r="G1818" t="s">
        <v>1440</v>
      </c>
      <c r="H1818" t="s">
        <v>1440</v>
      </c>
      <c r="I1818" t="s">
        <v>1440</v>
      </c>
      <c r="J1818" t="s">
        <v>1440</v>
      </c>
      <c r="K1818" t="s">
        <v>3150</v>
      </c>
      <c r="L1818" t="s">
        <v>1440</v>
      </c>
      <c r="M1818" s="93" t="s">
        <v>1440</v>
      </c>
      <c r="N1818" t="s">
        <v>1440</v>
      </c>
      <c r="O1818" s="94" t="s">
        <v>1440</v>
      </c>
      <c r="P1818" s="88" t="s">
        <v>1440</v>
      </c>
      <c r="Q1818" t="s">
        <v>1440</v>
      </c>
    </row>
    <row r="1819" spans="1:17" x14ac:dyDescent="0.25">
      <c r="A1819" t="s">
        <v>1440</v>
      </c>
      <c r="B1819" t="s">
        <v>1440</v>
      </c>
      <c r="C1819" t="s">
        <v>1440</v>
      </c>
      <c r="D1819" t="s">
        <v>1440</v>
      </c>
      <c r="E1819" t="s">
        <v>1440</v>
      </c>
      <c r="F1819" t="s">
        <v>1440</v>
      </c>
      <c r="G1819" t="s">
        <v>1440</v>
      </c>
      <c r="H1819" t="s">
        <v>1440</v>
      </c>
      <c r="I1819" t="s">
        <v>1440</v>
      </c>
      <c r="J1819" t="s">
        <v>1440</v>
      </c>
      <c r="K1819" t="s">
        <v>3150</v>
      </c>
      <c r="L1819" t="s">
        <v>1440</v>
      </c>
      <c r="M1819" s="93" t="s">
        <v>1440</v>
      </c>
      <c r="N1819" t="s">
        <v>1440</v>
      </c>
      <c r="O1819" s="94" t="s">
        <v>1440</v>
      </c>
      <c r="P1819" s="88" t="s">
        <v>1440</v>
      </c>
      <c r="Q1819" t="s">
        <v>1440</v>
      </c>
    </row>
    <row r="1820" spans="1:17" x14ac:dyDescent="0.25">
      <c r="A1820" t="s">
        <v>1440</v>
      </c>
      <c r="B1820" t="s">
        <v>1440</v>
      </c>
      <c r="C1820" t="s">
        <v>1440</v>
      </c>
      <c r="D1820" t="s">
        <v>1440</v>
      </c>
      <c r="E1820" t="s">
        <v>1440</v>
      </c>
      <c r="F1820" t="s">
        <v>1440</v>
      </c>
      <c r="G1820" t="s">
        <v>1440</v>
      </c>
      <c r="H1820" t="s">
        <v>1440</v>
      </c>
      <c r="I1820" t="s">
        <v>1440</v>
      </c>
      <c r="J1820" t="s">
        <v>1440</v>
      </c>
      <c r="K1820" t="s">
        <v>3150</v>
      </c>
      <c r="L1820" t="s">
        <v>1440</v>
      </c>
      <c r="M1820" s="93" t="s">
        <v>1440</v>
      </c>
      <c r="N1820" t="s">
        <v>1440</v>
      </c>
      <c r="O1820" s="94" t="s">
        <v>1440</v>
      </c>
      <c r="P1820" s="88" t="s">
        <v>1440</v>
      </c>
      <c r="Q1820" t="s">
        <v>1440</v>
      </c>
    </row>
    <row r="1821" spans="1:17" x14ac:dyDescent="0.25">
      <c r="A1821" t="s">
        <v>1440</v>
      </c>
      <c r="B1821" t="s">
        <v>1440</v>
      </c>
      <c r="C1821" t="s">
        <v>1440</v>
      </c>
      <c r="D1821" t="s">
        <v>1440</v>
      </c>
      <c r="E1821" t="s">
        <v>1440</v>
      </c>
      <c r="F1821" t="s">
        <v>1440</v>
      </c>
      <c r="G1821" t="s">
        <v>1440</v>
      </c>
      <c r="H1821" t="s">
        <v>1440</v>
      </c>
      <c r="I1821" t="s">
        <v>1440</v>
      </c>
      <c r="J1821" t="s">
        <v>1440</v>
      </c>
      <c r="K1821" t="s">
        <v>3150</v>
      </c>
      <c r="L1821" t="s">
        <v>1440</v>
      </c>
      <c r="M1821" s="93" t="s">
        <v>1440</v>
      </c>
      <c r="N1821" t="s">
        <v>1440</v>
      </c>
      <c r="O1821" s="94" t="s">
        <v>1440</v>
      </c>
      <c r="P1821" s="88" t="s">
        <v>1440</v>
      </c>
      <c r="Q1821" t="s">
        <v>1440</v>
      </c>
    </row>
    <row r="1822" spans="1:17" x14ac:dyDescent="0.25">
      <c r="A1822" t="s">
        <v>1440</v>
      </c>
      <c r="B1822" t="s">
        <v>1440</v>
      </c>
      <c r="C1822" t="s">
        <v>1440</v>
      </c>
      <c r="D1822" t="s">
        <v>1440</v>
      </c>
      <c r="E1822" t="s">
        <v>1440</v>
      </c>
      <c r="F1822" t="s">
        <v>1440</v>
      </c>
      <c r="G1822" t="s">
        <v>1440</v>
      </c>
      <c r="H1822" t="s">
        <v>1440</v>
      </c>
      <c r="I1822" t="s">
        <v>1440</v>
      </c>
      <c r="J1822" t="s">
        <v>1440</v>
      </c>
      <c r="K1822" t="s">
        <v>3150</v>
      </c>
      <c r="L1822" t="s">
        <v>1440</v>
      </c>
      <c r="M1822" s="93" t="s">
        <v>1440</v>
      </c>
      <c r="N1822" t="s">
        <v>1440</v>
      </c>
      <c r="O1822" s="94" t="s">
        <v>1440</v>
      </c>
      <c r="P1822" s="88" t="s">
        <v>1440</v>
      </c>
      <c r="Q1822" t="s">
        <v>1440</v>
      </c>
    </row>
    <row r="1823" spans="1:17" x14ac:dyDescent="0.25">
      <c r="A1823" t="s">
        <v>1440</v>
      </c>
      <c r="B1823" t="s">
        <v>1440</v>
      </c>
      <c r="C1823" t="s">
        <v>1440</v>
      </c>
      <c r="D1823" t="s">
        <v>1440</v>
      </c>
      <c r="E1823" t="s">
        <v>1440</v>
      </c>
      <c r="F1823" t="s">
        <v>1440</v>
      </c>
      <c r="G1823" t="s">
        <v>1440</v>
      </c>
      <c r="H1823" t="s">
        <v>1440</v>
      </c>
      <c r="I1823" t="s">
        <v>1440</v>
      </c>
      <c r="J1823" t="s">
        <v>1440</v>
      </c>
      <c r="K1823" t="s">
        <v>3150</v>
      </c>
      <c r="L1823" t="s">
        <v>1440</v>
      </c>
      <c r="M1823" s="93" t="s">
        <v>1440</v>
      </c>
      <c r="N1823" t="s">
        <v>1440</v>
      </c>
      <c r="O1823" s="94" t="s">
        <v>1440</v>
      </c>
      <c r="P1823" s="88" t="s">
        <v>1440</v>
      </c>
      <c r="Q1823" t="s">
        <v>1440</v>
      </c>
    </row>
    <row r="1824" spans="1:17" x14ac:dyDescent="0.25">
      <c r="A1824" t="s">
        <v>1440</v>
      </c>
      <c r="B1824" t="s">
        <v>1440</v>
      </c>
      <c r="C1824" t="s">
        <v>1440</v>
      </c>
      <c r="D1824" t="s">
        <v>1440</v>
      </c>
      <c r="E1824" t="s">
        <v>1440</v>
      </c>
      <c r="F1824" t="s">
        <v>1440</v>
      </c>
      <c r="G1824" t="s">
        <v>1440</v>
      </c>
      <c r="H1824" t="s">
        <v>1440</v>
      </c>
      <c r="I1824" t="s">
        <v>1440</v>
      </c>
      <c r="J1824" t="s">
        <v>1440</v>
      </c>
      <c r="K1824" t="s">
        <v>3150</v>
      </c>
      <c r="L1824" t="s">
        <v>1440</v>
      </c>
      <c r="M1824" s="93" t="s">
        <v>1440</v>
      </c>
      <c r="N1824" t="s">
        <v>1440</v>
      </c>
      <c r="O1824" s="94" t="s">
        <v>1440</v>
      </c>
      <c r="P1824" s="88" t="s">
        <v>1440</v>
      </c>
      <c r="Q1824" t="s">
        <v>1440</v>
      </c>
    </row>
    <row r="1825" spans="1:17" x14ac:dyDescent="0.25">
      <c r="A1825" t="s">
        <v>1440</v>
      </c>
      <c r="B1825" t="s">
        <v>1440</v>
      </c>
      <c r="C1825" t="s">
        <v>1440</v>
      </c>
      <c r="D1825" t="s">
        <v>1440</v>
      </c>
      <c r="E1825" t="s">
        <v>1440</v>
      </c>
      <c r="F1825" t="s">
        <v>1440</v>
      </c>
      <c r="G1825" t="s">
        <v>1440</v>
      </c>
      <c r="H1825" t="s">
        <v>1440</v>
      </c>
      <c r="I1825" t="s">
        <v>1440</v>
      </c>
      <c r="J1825" t="s">
        <v>1440</v>
      </c>
      <c r="K1825" t="s">
        <v>3150</v>
      </c>
      <c r="L1825" t="s">
        <v>1440</v>
      </c>
      <c r="M1825" s="93" t="s">
        <v>1440</v>
      </c>
      <c r="N1825" t="s">
        <v>1440</v>
      </c>
      <c r="O1825" s="94" t="s">
        <v>1440</v>
      </c>
      <c r="P1825" s="88" t="s">
        <v>1440</v>
      </c>
      <c r="Q1825" t="s">
        <v>1440</v>
      </c>
    </row>
    <row r="1826" spans="1:17" x14ac:dyDescent="0.25">
      <c r="A1826" t="s">
        <v>1440</v>
      </c>
      <c r="B1826" t="s">
        <v>1440</v>
      </c>
      <c r="C1826" t="s">
        <v>1440</v>
      </c>
      <c r="D1826" t="s">
        <v>1440</v>
      </c>
      <c r="E1826" t="s">
        <v>1440</v>
      </c>
      <c r="F1826" t="s">
        <v>1440</v>
      </c>
      <c r="G1826" t="s">
        <v>1440</v>
      </c>
      <c r="H1826" t="s">
        <v>1440</v>
      </c>
      <c r="I1826" t="s">
        <v>1440</v>
      </c>
      <c r="J1826" t="s">
        <v>1440</v>
      </c>
      <c r="K1826" t="s">
        <v>3150</v>
      </c>
      <c r="L1826" t="s">
        <v>1440</v>
      </c>
      <c r="M1826" s="93" t="s">
        <v>1440</v>
      </c>
      <c r="N1826" t="s">
        <v>1440</v>
      </c>
      <c r="O1826" s="94" t="s">
        <v>1440</v>
      </c>
      <c r="P1826" s="88" t="s">
        <v>1440</v>
      </c>
      <c r="Q1826" t="s">
        <v>1440</v>
      </c>
    </row>
    <row r="1827" spans="1:17" x14ac:dyDescent="0.25">
      <c r="A1827" t="s">
        <v>1440</v>
      </c>
      <c r="B1827" t="s">
        <v>1440</v>
      </c>
      <c r="C1827" t="s">
        <v>1440</v>
      </c>
      <c r="D1827" t="s">
        <v>1440</v>
      </c>
      <c r="E1827" t="s">
        <v>1440</v>
      </c>
      <c r="F1827" t="s">
        <v>1440</v>
      </c>
      <c r="G1827" t="s">
        <v>1440</v>
      </c>
      <c r="H1827" t="s">
        <v>1440</v>
      </c>
      <c r="I1827" t="s">
        <v>1440</v>
      </c>
      <c r="J1827" t="s">
        <v>1440</v>
      </c>
      <c r="K1827" t="s">
        <v>3150</v>
      </c>
      <c r="L1827" t="s">
        <v>1440</v>
      </c>
      <c r="M1827" s="93" t="s">
        <v>1440</v>
      </c>
      <c r="N1827" t="s">
        <v>1440</v>
      </c>
      <c r="O1827" s="94" t="s">
        <v>1440</v>
      </c>
      <c r="P1827" s="88" t="s">
        <v>1440</v>
      </c>
      <c r="Q1827" t="s">
        <v>1440</v>
      </c>
    </row>
    <row r="1828" spans="1:17" x14ac:dyDescent="0.25">
      <c r="A1828" t="s">
        <v>1440</v>
      </c>
      <c r="B1828" t="s">
        <v>1440</v>
      </c>
      <c r="C1828" t="s">
        <v>1440</v>
      </c>
      <c r="D1828" t="s">
        <v>1440</v>
      </c>
      <c r="E1828" t="s">
        <v>1440</v>
      </c>
      <c r="F1828" t="s">
        <v>1440</v>
      </c>
      <c r="G1828" t="s">
        <v>1440</v>
      </c>
      <c r="H1828" t="s">
        <v>1440</v>
      </c>
      <c r="I1828" t="s">
        <v>1440</v>
      </c>
      <c r="J1828" t="s">
        <v>1440</v>
      </c>
      <c r="K1828" t="s">
        <v>3150</v>
      </c>
      <c r="L1828" t="s">
        <v>1440</v>
      </c>
      <c r="M1828" s="93" t="s">
        <v>1440</v>
      </c>
      <c r="N1828" t="s">
        <v>1440</v>
      </c>
      <c r="O1828" s="94" t="s">
        <v>1440</v>
      </c>
      <c r="P1828" s="88" t="s">
        <v>1440</v>
      </c>
      <c r="Q1828" t="s">
        <v>1440</v>
      </c>
    </row>
    <row r="1829" spans="1:17" x14ac:dyDescent="0.25">
      <c r="A1829" t="s">
        <v>1440</v>
      </c>
      <c r="B1829" t="s">
        <v>1440</v>
      </c>
      <c r="C1829" t="s">
        <v>1440</v>
      </c>
      <c r="D1829" t="s">
        <v>1440</v>
      </c>
      <c r="E1829" t="s">
        <v>1440</v>
      </c>
      <c r="F1829" t="s">
        <v>1440</v>
      </c>
      <c r="G1829" t="s">
        <v>1440</v>
      </c>
      <c r="H1829" t="s">
        <v>1440</v>
      </c>
      <c r="I1829" t="s">
        <v>1440</v>
      </c>
      <c r="J1829" t="s">
        <v>1440</v>
      </c>
      <c r="K1829" t="s">
        <v>3150</v>
      </c>
      <c r="L1829" t="s">
        <v>1440</v>
      </c>
      <c r="M1829" s="93" t="s">
        <v>1440</v>
      </c>
      <c r="N1829" t="s">
        <v>1440</v>
      </c>
      <c r="O1829" s="94" t="s">
        <v>1440</v>
      </c>
      <c r="P1829" s="88" t="s">
        <v>1440</v>
      </c>
      <c r="Q1829" t="s">
        <v>1440</v>
      </c>
    </row>
    <row r="1830" spans="1:17" x14ac:dyDescent="0.25">
      <c r="A1830" t="s">
        <v>1440</v>
      </c>
      <c r="B1830" t="s">
        <v>1440</v>
      </c>
      <c r="C1830" t="s">
        <v>1440</v>
      </c>
      <c r="D1830" t="s">
        <v>1440</v>
      </c>
      <c r="E1830" t="s">
        <v>1440</v>
      </c>
      <c r="F1830" t="s">
        <v>1440</v>
      </c>
      <c r="G1830" t="s">
        <v>1440</v>
      </c>
      <c r="H1830" t="s">
        <v>1440</v>
      </c>
      <c r="I1830" t="s">
        <v>1440</v>
      </c>
      <c r="J1830" t="s">
        <v>1440</v>
      </c>
      <c r="K1830" t="s">
        <v>3150</v>
      </c>
      <c r="L1830" t="s">
        <v>1440</v>
      </c>
      <c r="M1830" s="93" t="s">
        <v>1440</v>
      </c>
      <c r="N1830" t="s">
        <v>1440</v>
      </c>
      <c r="O1830" s="94" t="s">
        <v>1440</v>
      </c>
      <c r="P1830" s="88" t="s">
        <v>1440</v>
      </c>
      <c r="Q1830" t="s">
        <v>1440</v>
      </c>
    </row>
    <row r="1831" spans="1:17" x14ac:dyDescent="0.25">
      <c r="A1831" t="s">
        <v>1440</v>
      </c>
      <c r="B1831" t="s">
        <v>1440</v>
      </c>
      <c r="C1831" t="s">
        <v>1440</v>
      </c>
      <c r="D1831" t="s">
        <v>1440</v>
      </c>
      <c r="E1831" t="s">
        <v>1440</v>
      </c>
      <c r="F1831" t="s">
        <v>1440</v>
      </c>
      <c r="G1831" t="s">
        <v>1440</v>
      </c>
      <c r="H1831" t="s">
        <v>1440</v>
      </c>
      <c r="I1831" t="s">
        <v>1440</v>
      </c>
      <c r="J1831" t="s">
        <v>1440</v>
      </c>
      <c r="K1831" t="s">
        <v>3150</v>
      </c>
      <c r="L1831" t="s">
        <v>1440</v>
      </c>
      <c r="M1831" s="93" t="s">
        <v>1440</v>
      </c>
      <c r="N1831" t="s">
        <v>1440</v>
      </c>
      <c r="O1831" s="94" t="s">
        <v>1440</v>
      </c>
      <c r="P1831" s="88" t="s">
        <v>1440</v>
      </c>
      <c r="Q1831" t="s">
        <v>1440</v>
      </c>
    </row>
    <row r="1832" spans="1:17" x14ac:dyDescent="0.25">
      <c r="A1832" t="s">
        <v>1440</v>
      </c>
      <c r="B1832" t="s">
        <v>1440</v>
      </c>
      <c r="C1832" t="s">
        <v>1440</v>
      </c>
      <c r="D1832" t="s">
        <v>1440</v>
      </c>
      <c r="E1832" t="s">
        <v>1440</v>
      </c>
      <c r="F1832" t="s">
        <v>1440</v>
      </c>
      <c r="G1832" t="s">
        <v>1440</v>
      </c>
      <c r="H1832" t="s">
        <v>1440</v>
      </c>
      <c r="I1832" t="s">
        <v>1440</v>
      </c>
      <c r="J1832" t="s">
        <v>1440</v>
      </c>
      <c r="K1832" t="s">
        <v>3150</v>
      </c>
      <c r="L1832" t="s">
        <v>1440</v>
      </c>
      <c r="M1832" s="93" t="s">
        <v>1440</v>
      </c>
      <c r="N1832" t="s">
        <v>1440</v>
      </c>
      <c r="O1832" s="94" t="s">
        <v>1440</v>
      </c>
      <c r="P1832" s="88" t="s">
        <v>1440</v>
      </c>
      <c r="Q1832" t="s">
        <v>1440</v>
      </c>
    </row>
    <row r="1833" spans="1:17" x14ac:dyDescent="0.25">
      <c r="A1833" t="s">
        <v>1440</v>
      </c>
      <c r="B1833" t="s">
        <v>1440</v>
      </c>
      <c r="C1833" t="s">
        <v>1440</v>
      </c>
      <c r="D1833" t="s">
        <v>1440</v>
      </c>
      <c r="E1833" t="s">
        <v>1440</v>
      </c>
      <c r="F1833" t="s">
        <v>1440</v>
      </c>
      <c r="G1833" t="s">
        <v>1440</v>
      </c>
      <c r="H1833" t="s">
        <v>1440</v>
      </c>
      <c r="I1833" t="s">
        <v>1440</v>
      </c>
      <c r="J1833" t="s">
        <v>1440</v>
      </c>
      <c r="K1833" t="s">
        <v>3150</v>
      </c>
      <c r="L1833" t="s">
        <v>1440</v>
      </c>
      <c r="M1833" s="93" t="s">
        <v>1440</v>
      </c>
      <c r="N1833" t="s">
        <v>1440</v>
      </c>
      <c r="O1833" s="94" t="s">
        <v>1440</v>
      </c>
      <c r="P1833" s="88" t="s">
        <v>1440</v>
      </c>
      <c r="Q1833" t="s">
        <v>1440</v>
      </c>
    </row>
    <row r="1834" spans="1:17" x14ac:dyDescent="0.25">
      <c r="A1834" t="s">
        <v>1440</v>
      </c>
      <c r="B1834" t="s">
        <v>1440</v>
      </c>
      <c r="C1834" t="s">
        <v>1440</v>
      </c>
      <c r="D1834" t="s">
        <v>1440</v>
      </c>
      <c r="E1834" t="s">
        <v>1440</v>
      </c>
      <c r="F1834" t="s">
        <v>1440</v>
      </c>
      <c r="G1834" t="s">
        <v>1440</v>
      </c>
      <c r="H1834" t="s">
        <v>1440</v>
      </c>
      <c r="I1834" t="s">
        <v>1440</v>
      </c>
      <c r="J1834" t="s">
        <v>1440</v>
      </c>
      <c r="K1834" t="s">
        <v>3150</v>
      </c>
      <c r="L1834" t="s">
        <v>1440</v>
      </c>
      <c r="M1834" s="93" t="s">
        <v>1440</v>
      </c>
      <c r="N1834" t="s">
        <v>1440</v>
      </c>
      <c r="O1834" s="94" t="s">
        <v>1440</v>
      </c>
      <c r="P1834" s="88" t="s">
        <v>1440</v>
      </c>
      <c r="Q1834" t="s">
        <v>1440</v>
      </c>
    </row>
    <row r="1835" spans="1:17" x14ac:dyDescent="0.25">
      <c r="A1835" t="s">
        <v>1440</v>
      </c>
      <c r="B1835" t="s">
        <v>1440</v>
      </c>
      <c r="C1835" t="s">
        <v>1440</v>
      </c>
      <c r="D1835" t="s">
        <v>1440</v>
      </c>
      <c r="E1835" t="s">
        <v>1440</v>
      </c>
      <c r="F1835" t="s">
        <v>1440</v>
      </c>
      <c r="G1835" t="s">
        <v>1440</v>
      </c>
      <c r="H1835" t="s">
        <v>1440</v>
      </c>
      <c r="I1835" t="s">
        <v>1440</v>
      </c>
      <c r="J1835" t="s">
        <v>1440</v>
      </c>
      <c r="K1835" t="s">
        <v>3150</v>
      </c>
      <c r="L1835" t="s">
        <v>1440</v>
      </c>
      <c r="M1835" s="93" t="s">
        <v>1440</v>
      </c>
      <c r="N1835" t="s">
        <v>1440</v>
      </c>
      <c r="O1835" s="94" t="s">
        <v>1440</v>
      </c>
      <c r="P1835" s="88" t="s">
        <v>1440</v>
      </c>
      <c r="Q1835" t="s">
        <v>1440</v>
      </c>
    </row>
    <row r="1836" spans="1:17" x14ac:dyDescent="0.25">
      <c r="A1836" t="s">
        <v>1440</v>
      </c>
      <c r="B1836" t="s">
        <v>1440</v>
      </c>
      <c r="C1836" t="s">
        <v>1440</v>
      </c>
      <c r="D1836" t="s">
        <v>1440</v>
      </c>
      <c r="E1836" t="s">
        <v>1440</v>
      </c>
      <c r="F1836" t="s">
        <v>1440</v>
      </c>
      <c r="G1836" t="s">
        <v>1440</v>
      </c>
      <c r="H1836" t="s">
        <v>1440</v>
      </c>
      <c r="I1836" t="s">
        <v>1440</v>
      </c>
      <c r="J1836" t="s">
        <v>1440</v>
      </c>
      <c r="K1836" t="s">
        <v>3150</v>
      </c>
      <c r="L1836" t="s">
        <v>1440</v>
      </c>
      <c r="M1836" s="93" t="s">
        <v>1440</v>
      </c>
      <c r="N1836" t="s">
        <v>1440</v>
      </c>
      <c r="O1836" s="94" t="s">
        <v>1440</v>
      </c>
      <c r="P1836" s="88" t="s">
        <v>1440</v>
      </c>
      <c r="Q1836" t="s">
        <v>1440</v>
      </c>
    </row>
    <row r="1837" spans="1:17" x14ac:dyDescent="0.25">
      <c r="A1837" t="s">
        <v>1440</v>
      </c>
      <c r="B1837" t="s">
        <v>1440</v>
      </c>
      <c r="C1837" t="s">
        <v>1440</v>
      </c>
      <c r="D1837" t="s">
        <v>1440</v>
      </c>
      <c r="E1837" t="s">
        <v>1440</v>
      </c>
      <c r="F1837" t="s">
        <v>1440</v>
      </c>
      <c r="G1837" t="s">
        <v>1440</v>
      </c>
      <c r="H1837" t="s">
        <v>1440</v>
      </c>
      <c r="I1837" t="s">
        <v>1440</v>
      </c>
      <c r="J1837" t="s">
        <v>1440</v>
      </c>
      <c r="K1837" t="s">
        <v>3150</v>
      </c>
      <c r="L1837" t="s">
        <v>1440</v>
      </c>
      <c r="M1837" s="93" t="s">
        <v>1440</v>
      </c>
      <c r="N1837" t="s">
        <v>1440</v>
      </c>
      <c r="O1837" s="94" t="s">
        <v>1440</v>
      </c>
      <c r="P1837" s="88" t="s">
        <v>1440</v>
      </c>
      <c r="Q1837" t="s">
        <v>1440</v>
      </c>
    </row>
    <row r="1838" spans="1:17" x14ac:dyDescent="0.25">
      <c r="A1838" t="s">
        <v>1440</v>
      </c>
      <c r="B1838" t="s">
        <v>1440</v>
      </c>
      <c r="C1838" t="s">
        <v>1440</v>
      </c>
      <c r="D1838" t="s">
        <v>1440</v>
      </c>
      <c r="E1838" t="s">
        <v>1440</v>
      </c>
      <c r="F1838" t="s">
        <v>1440</v>
      </c>
      <c r="G1838" t="s">
        <v>1440</v>
      </c>
      <c r="H1838" t="s">
        <v>1440</v>
      </c>
      <c r="I1838" t="s">
        <v>1440</v>
      </c>
      <c r="J1838" t="s">
        <v>1440</v>
      </c>
      <c r="K1838" t="s">
        <v>3150</v>
      </c>
      <c r="L1838" t="s">
        <v>1440</v>
      </c>
      <c r="M1838" s="93" t="s">
        <v>1440</v>
      </c>
      <c r="N1838" t="s">
        <v>1440</v>
      </c>
      <c r="O1838" s="94" t="s">
        <v>1440</v>
      </c>
      <c r="P1838" s="88" t="s">
        <v>1440</v>
      </c>
      <c r="Q1838" t="s">
        <v>1440</v>
      </c>
    </row>
    <row r="1839" spans="1:17" x14ac:dyDescent="0.25">
      <c r="A1839" t="s">
        <v>1440</v>
      </c>
      <c r="B1839" t="s">
        <v>1440</v>
      </c>
      <c r="C1839" t="s">
        <v>1440</v>
      </c>
      <c r="D1839" t="s">
        <v>1440</v>
      </c>
      <c r="E1839" t="s">
        <v>1440</v>
      </c>
      <c r="F1839" t="s">
        <v>1440</v>
      </c>
      <c r="G1839" t="s">
        <v>1440</v>
      </c>
      <c r="H1839" t="s">
        <v>1440</v>
      </c>
      <c r="I1839" t="s">
        <v>1440</v>
      </c>
      <c r="J1839" t="s">
        <v>1440</v>
      </c>
      <c r="K1839" t="s">
        <v>3150</v>
      </c>
      <c r="L1839" t="s">
        <v>1440</v>
      </c>
      <c r="M1839" s="93" t="s">
        <v>1440</v>
      </c>
      <c r="N1839" t="s">
        <v>1440</v>
      </c>
      <c r="O1839" s="94" t="s">
        <v>1440</v>
      </c>
      <c r="P1839" s="88" t="s">
        <v>1440</v>
      </c>
      <c r="Q1839" t="s">
        <v>1440</v>
      </c>
    </row>
    <row r="1840" spans="1:17" x14ac:dyDescent="0.25">
      <c r="A1840" t="s">
        <v>1440</v>
      </c>
      <c r="B1840" t="s">
        <v>1440</v>
      </c>
      <c r="C1840" t="s">
        <v>1440</v>
      </c>
      <c r="D1840" t="s">
        <v>1440</v>
      </c>
      <c r="E1840" t="s">
        <v>1440</v>
      </c>
      <c r="F1840" t="s">
        <v>1440</v>
      </c>
      <c r="G1840" t="s">
        <v>1440</v>
      </c>
      <c r="H1840" t="s">
        <v>1440</v>
      </c>
      <c r="I1840" t="s">
        <v>1440</v>
      </c>
      <c r="J1840" t="s">
        <v>1440</v>
      </c>
      <c r="K1840" t="s">
        <v>3150</v>
      </c>
      <c r="L1840" t="s">
        <v>1440</v>
      </c>
      <c r="M1840" s="93" t="s">
        <v>1440</v>
      </c>
      <c r="N1840" t="s">
        <v>1440</v>
      </c>
      <c r="O1840" s="94" t="s">
        <v>1440</v>
      </c>
      <c r="P1840" s="88" t="s">
        <v>1440</v>
      </c>
      <c r="Q1840" t="s">
        <v>1440</v>
      </c>
    </row>
    <row r="1841" spans="1:17" x14ac:dyDescent="0.25">
      <c r="A1841" t="s">
        <v>1440</v>
      </c>
      <c r="B1841" t="s">
        <v>1440</v>
      </c>
      <c r="C1841" t="s">
        <v>1440</v>
      </c>
      <c r="D1841" t="s">
        <v>1440</v>
      </c>
      <c r="E1841" t="s">
        <v>1440</v>
      </c>
      <c r="F1841" t="s">
        <v>1440</v>
      </c>
      <c r="G1841" t="s">
        <v>1440</v>
      </c>
      <c r="H1841" t="s">
        <v>1440</v>
      </c>
      <c r="I1841" t="s">
        <v>1440</v>
      </c>
      <c r="J1841" t="s">
        <v>1440</v>
      </c>
      <c r="K1841" t="s">
        <v>3150</v>
      </c>
      <c r="L1841" t="s">
        <v>1440</v>
      </c>
      <c r="M1841" s="93" t="s">
        <v>1440</v>
      </c>
      <c r="N1841" t="s">
        <v>1440</v>
      </c>
      <c r="O1841" s="94" t="s">
        <v>1440</v>
      </c>
      <c r="P1841" s="88" t="s">
        <v>1440</v>
      </c>
      <c r="Q1841" t="s">
        <v>1440</v>
      </c>
    </row>
    <row r="1842" spans="1:17" x14ac:dyDescent="0.25">
      <c r="A1842" t="s">
        <v>1440</v>
      </c>
      <c r="B1842" t="s">
        <v>1440</v>
      </c>
      <c r="C1842" t="s">
        <v>1440</v>
      </c>
      <c r="D1842" t="s">
        <v>1440</v>
      </c>
      <c r="E1842" t="s">
        <v>1440</v>
      </c>
      <c r="F1842" t="s">
        <v>1440</v>
      </c>
      <c r="G1842" t="s">
        <v>1440</v>
      </c>
      <c r="H1842" t="s">
        <v>1440</v>
      </c>
      <c r="I1842" t="s">
        <v>1440</v>
      </c>
      <c r="J1842" t="s">
        <v>1440</v>
      </c>
      <c r="K1842" t="s">
        <v>3150</v>
      </c>
      <c r="L1842" t="s">
        <v>1440</v>
      </c>
      <c r="M1842" s="93" t="s">
        <v>1440</v>
      </c>
      <c r="N1842" t="s">
        <v>1440</v>
      </c>
      <c r="O1842" s="94" t="s">
        <v>1440</v>
      </c>
      <c r="P1842" s="88" t="s">
        <v>1440</v>
      </c>
      <c r="Q1842" t="s">
        <v>1440</v>
      </c>
    </row>
    <row r="1843" spans="1:17" x14ac:dyDescent="0.25">
      <c r="A1843" t="s">
        <v>1440</v>
      </c>
      <c r="B1843" t="s">
        <v>1440</v>
      </c>
      <c r="C1843" t="s">
        <v>1440</v>
      </c>
      <c r="D1843" t="s">
        <v>1440</v>
      </c>
      <c r="E1843" t="s">
        <v>1440</v>
      </c>
      <c r="F1843" t="s">
        <v>1440</v>
      </c>
      <c r="G1843" t="s">
        <v>1440</v>
      </c>
      <c r="H1843" t="s">
        <v>1440</v>
      </c>
      <c r="I1843" t="s">
        <v>1440</v>
      </c>
      <c r="J1843" t="s">
        <v>1440</v>
      </c>
      <c r="K1843" t="s">
        <v>3150</v>
      </c>
      <c r="L1843" t="s">
        <v>1440</v>
      </c>
      <c r="M1843" s="93" t="s">
        <v>1440</v>
      </c>
      <c r="N1843" t="s">
        <v>1440</v>
      </c>
      <c r="O1843" s="94" t="s">
        <v>1440</v>
      </c>
      <c r="P1843" s="88" t="s">
        <v>1440</v>
      </c>
      <c r="Q1843" t="s">
        <v>1440</v>
      </c>
    </row>
    <row r="1844" spans="1:17" x14ac:dyDescent="0.25">
      <c r="A1844" t="s">
        <v>1440</v>
      </c>
      <c r="B1844" t="s">
        <v>1440</v>
      </c>
      <c r="C1844" t="s">
        <v>1440</v>
      </c>
      <c r="D1844" t="s">
        <v>1440</v>
      </c>
      <c r="E1844" t="s">
        <v>1440</v>
      </c>
      <c r="F1844" t="s">
        <v>1440</v>
      </c>
      <c r="G1844" t="s">
        <v>1440</v>
      </c>
      <c r="H1844" t="s">
        <v>1440</v>
      </c>
      <c r="I1844" t="s">
        <v>1440</v>
      </c>
      <c r="J1844" t="s">
        <v>1440</v>
      </c>
      <c r="K1844" t="s">
        <v>3150</v>
      </c>
      <c r="L1844" t="s">
        <v>1440</v>
      </c>
      <c r="M1844" s="93" t="s">
        <v>1440</v>
      </c>
      <c r="N1844" t="s">
        <v>1440</v>
      </c>
      <c r="O1844" s="94" t="s">
        <v>1440</v>
      </c>
      <c r="P1844" s="88" t="s">
        <v>1440</v>
      </c>
      <c r="Q1844" t="s">
        <v>1440</v>
      </c>
    </row>
    <row r="1845" spans="1:17" x14ac:dyDescent="0.25">
      <c r="A1845" t="s">
        <v>1440</v>
      </c>
      <c r="B1845" t="s">
        <v>1440</v>
      </c>
      <c r="C1845" t="s">
        <v>1440</v>
      </c>
      <c r="D1845" t="s">
        <v>1440</v>
      </c>
      <c r="E1845" t="s">
        <v>1440</v>
      </c>
      <c r="F1845" t="s">
        <v>1440</v>
      </c>
      <c r="G1845" t="s">
        <v>1440</v>
      </c>
      <c r="H1845" t="s">
        <v>1440</v>
      </c>
      <c r="I1845" t="s">
        <v>1440</v>
      </c>
      <c r="J1845" t="s">
        <v>1440</v>
      </c>
      <c r="K1845" t="s">
        <v>3150</v>
      </c>
      <c r="L1845" t="s">
        <v>1440</v>
      </c>
      <c r="M1845" s="93" t="s">
        <v>1440</v>
      </c>
      <c r="N1845" t="s">
        <v>1440</v>
      </c>
      <c r="O1845" s="94" t="s">
        <v>1440</v>
      </c>
      <c r="P1845" s="88" t="s">
        <v>1440</v>
      </c>
      <c r="Q1845" t="s">
        <v>1440</v>
      </c>
    </row>
    <row r="1846" spans="1:17" x14ac:dyDescent="0.25">
      <c r="A1846" t="s">
        <v>1440</v>
      </c>
      <c r="B1846" t="s">
        <v>1440</v>
      </c>
      <c r="C1846" t="s">
        <v>1440</v>
      </c>
      <c r="D1846" t="s">
        <v>1440</v>
      </c>
      <c r="E1846" t="s">
        <v>1440</v>
      </c>
      <c r="F1846" t="s">
        <v>1440</v>
      </c>
      <c r="G1846" t="s">
        <v>1440</v>
      </c>
      <c r="H1846" t="s">
        <v>1440</v>
      </c>
      <c r="I1846" t="s">
        <v>1440</v>
      </c>
      <c r="J1846" t="s">
        <v>1440</v>
      </c>
      <c r="K1846" t="s">
        <v>3150</v>
      </c>
      <c r="L1846" t="s">
        <v>1440</v>
      </c>
      <c r="M1846" s="93" t="s">
        <v>1440</v>
      </c>
      <c r="N1846" t="s">
        <v>1440</v>
      </c>
      <c r="O1846" s="94" t="s">
        <v>1440</v>
      </c>
      <c r="P1846" s="88" t="s">
        <v>1440</v>
      </c>
      <c r="Q1846" t="s">
        <v>1440</v>
      </c>
    </row>
    <row r="1847" spans="1:17" x14ac:dyDescent="0.25">
      <c r="A1847" t="s">
        <v>1440</v>
      </c>
      <c r="B1847" t="s">
        <v>1440</v>
      </c>
      <c r="C1847" t="s">
        <v>1440</v>
      </c>
      <c r="D1847" t="s">
        <v>1440</v>
      </c>
      <c r="E1847" t="s">
        <v>1440</v>
      </c>
      <c r="F1847" t="s">
        <v>1440</v>
      </c>
      <c r="G1847" t="s">
        <v>1440</v>
      </c>
      <c r="H1847" t="s">
        <v>1440</v>
      </c>
      <c r="I1847" t="s">
        <v>1440</v>
      </c>
      <c r="J1847" t="s">
        <v>1440</v>
      </c>
      <c r="K1847" t="s">
        <v>3150</v>
      </c>
      <c r="L1847" t="s">
        <v>1440</v>
      </c>
      <c r="M1847" s="93" t="s">
        <v>1440</v>
      </c>
      <c r="N1847" t="s">
        <v>1440</v>
      </c>
      <c r="O1847" s="94" t="s">
        <v>1440</v>
      </c>
      <c r="P1847" s="88" t="s">
        <v>1440</v>
      </c>
      <c r="Q1847" t="s">
        <v>1440</v>
      </c>
    </row>
    <row r="1848" spans="1:17" x14ac:dyDescent="0.25">
      <c r="A1848" t="s">
        <v>1440</v>
      </c>
      <c r="B1848" t="s">
        <v>1440</v>
      </c>
      <c r="C1848" t="s">
        <v>1440</v>
      </c>
      <c r="D1848" t="s">
        <v>1440</v>
      </c>
      <c r="E1848" t="s">
        <v>1440</v>
      </c>
      <c r="F1848" t="s">
        <v>1440</v>
      </c>
      <c r="G1848" t="s">
        <v>1440</v>
      </c>
      <c r="H1848" t="s">
        <v>1440</v>
      </c>
      <c r="I1848" t="s">
        <v>1440</v>
      </c>
      <c r="J1848" t="s">
        <v>1440</v>
      </c>
      <c r="K1848" t="s">
        <v>3150</v>
      </c>
      <c r="L1848" t="s">
        <v>1440</v>
      </c>
      <c r="M1848" s="93" t="s">
        <v>1440</v>
      </c>
      <c r="N1848" t="s">
        <v>1440</v>
      </c>
      <c r="O1848" s="94" t="s">
        <v>1440</v>
      </c>
      <c r="P1848" s="88" t="s">
        <v>1440</v>
      </c>
      <c r="Q1848" t="s">
        <v>1440</v>
      </c>
    </row>
    <row r="1849" spans="1:17" x14ac:dyDescent="0.25">
      <c r="A1849" t="s">
        <v>1440</v>
      </c>
      <c r="B1849" t="s">
        <v>1440</v>
      </c>
      <c r="C1849" t="s">
        <v>1440</v>
      </c>
      <c r="D1849" t="s">
        <v>1440</v>
      </c>
      <c r="E1849" t="s">
        <v>1440</v>
      </c>
      <c r="F1849" t="s">
        <v>1440</v>
      </c>
      <c r="G1849" t="s">
        <v>1440</v>
      </c>
      <c r="H1849" t="s">
        <v>1440</v>
      </c>
      <c r="I1849" t="s">
        <v>1440</v>
      </c>
      <c r="J1849" t="s">
        <v>1440</v>
      </c>
      <c r="K1849" t="s">
        <v>3150</v>
      </c>
      <c r="L1849" t="s">
        <v>1440</v>
      </c>
      <c r="M1849" s="93" t="s">
        <v>1440</v>
      </c>
      <c r="N1849" t="s">
        <v>1440</v>
      </c>
      <c r="O1849" s="94" t="s">
        <v>1440</v>
      </c>
      <c r="P1849" s="88" t="s">
        <v>1440</v>
      </c>
      <c r="Q1849" t="s">
        <v>1440</v>
      </c>
    </row>
    <row r="1850" spans="1:17" x14ac:dyDescent="0.25">
      <c r="A1850" t="s">
        <v>1440</v>
      </c>
      <c r="B1850" t="s">
        <v>1440</v>
      </c>
      <c r="C1850" t="s">
        <v>1440</v>
      </c>
      <c r="D1850" t="s">
        <v>1440</v>
      </c>
      <c r="E1850" t="s">
        <v>1440</v>
      </c>
      <c r="F1850" t="s">
        <v>1440</v>
      </c>
      <c r="G1850" t="s">
        <v>1440</v>
      </c>
      <c r="H1850" t="s">
        <v>1440</v>
      </c>
      <c r="I1850" t="s">
        <v>1440</v>
      </c>
      <c r="J1850" t="s">
        <v>1440</v>
      </c>
      <c r="K1850" t="s">
        <v>3150</v>
      </c>
      <c r="L1850" t="s">
        <v>1440</v>
      </c>
      <c r="M1850" s="93" t="s">
        <v>1440</v>
      </c>
      <c r="N1850" t="s">
        <v>1440</v>
      </c>
      <c r="O1850" s="94" t="s">
        <v>1440</v>
      </c>
      <c r="P1850" s="88" t="s">
        <v>1440</v>
      </c>
      <c r="Q1850" t="s">
        <v>1440</v>
      </c>
    </row>
    <row r="1851" spans="1:17" x14ac:dyDescent="0.25">
      <c r="A1851" t="s">
        <v>1440</v>
      </c>
      <c r="B1851" t="s">
        <v>1440</v>
      </c>
      <c r="C1851" t="s">
        <v>1440</v>
      </c>
      <c r="D1851" t="s">
        <v>1440</v>
      </c>
      <c r="E1851" t="s">
        <v>1440</v>
      </c>
      <c r="F1851" t="s">
        <v>1440</v>
      </c>
      <c r="G1851" t="s">
        <v>1440</v>
      </c>
      <c r="H1851" t="s">
        <v>1440</v>
      </c>
      <c r="I1851" t="s">
        <v>1440</v>
      </c>
      <c r="J1851" t="s">
        <v>1440</v>
      </c>
      <c r="K1851" t="s">
        <v>3150</v>
      </c>
      <c r="L1851" t="s">
        <v>1440</v>
      </c>
      <c r="M1851" s="93" t="s">
        <v>1440</v>
      </c>
      <c r="N1851" t="s">
        <v>1440</v>
      </c>
      <c r="O1851" s="94" t="s">
        <v>1440</v>
      </c>
      <c r="P1851" s="88" t="s">
        <v>1440</v>
      </c>
      <c r="Q1851" t="s">
        <v>1440</v>
      </c>
    </row>
    <row r="1852" spans="1:17" x14ac:dyDescent="0.25">
      <c r="A1852" t="s">
        <v>1440</v>
      </c>
      <c r="B1852" t="s">
        <v>1440</v>
      </c>
      <c r="C1852" t="s">
        <v>1440</v>
      </c>
      <c r="D1852" t="s">
        <v>1440</v>
      </c>
      <c r="E1852" t="s">
        <v>1440</v>
      </c>
      <c r="F1852" t="s">
        <v>1440</v>
      </c>
      <c r="G1852" t="s">
        <v>1440</v>
      </c>
      <c r="H1852" t="s">
        <v>1440</v>
      </c>
      <c r="I1852" t="s">
        <v>1440</v>
      </c>
      <c r="J1852" t="s">
        <v>1440</v>
      </c>
      <c r="K1852" t="s">
        <v>3150</v>
      </c>
      <c r="L1852" t="s">
        <v>1440</v>
      </c>
      <c r="M1852" s="93" t="s">
        <v>1440</v>
      </c>
      <c r="N1852" t="s">
        <v>1440</v>
      </c>
      <c r="O1852" s="94" t="s">
        <v>1440</v>
      </c>
      <c r="P1852" s="88" t="s">
        <v>1440</v>
      </c>
      <c r="Q1852" t="s">
        <v>1440</v>
      </c>
    </row>
    <row r="1853" spans="1:17" x14ac:dyDescent="0.25">
      <c r="A1853" t="s">
        <v>1440</v>
      </c>
      <c r="B1853" t="s">
        <v>1440</v>
      </c>
      <c r="C1853" t="s">
        <v>1440</v>
      </c>
      <c r="D1853" t="s">
        <v>1440</v>
      </c>
      <c r="E1853" t="s">
        <v>1440</v>
      </c>
      <c r="F1853" t="s">
        <v>1440</v>
      </c>
      <c r="G1853" t="s">
        <v>1440</v>
      </c>
      <c r="H1853" t="s">
        <v>1440</v>
      </c>
      <c r="I1853" t="s">
        <v>1440</v>
      </c>
      <c r="J1853" t="s">
        <v>1440</v>
      </c>
      <c r="K1853" t="s">
        <v>3150</v>
      </c>
      <c r="L1853" t="s">
        <v>1440</v>
      </c>
      <c r="M1853" s="93" t="s">
        <v>1440</v>
      </c>
      <c r="N1853" t="s">
        <v>1440</v>
      </c>
      <c r="O1853" s="94" t="s">
        <v>1440</v>
      </c>
      <c r="P1853" s="88" t="s">
        <v>1440</v>
      </c>
      <c r="Q1853" t="s">
        <v>1440</v>
      </c>
    </row>
    <row r="1854" spans="1:17" x14ac:dyDescent="0.25">
      <c r="A1854" t="s">
        <v>1440</v>
      </c>
      <c r="B1854" t="s">
        <v>1440</v>
      </c>
      <c r="C1854" t="s">
        <v>1440</v>
      </c>
      <c r="D1854" t="s">
        <v>1440</v>
      </c>
      <c r="E1854" t="s">
        <v>1440</v>
      </c>
      <c r="F1854" t="s">
        <v>1440</v>
      </c>
      <c r="G1854" t="s">
        <v>1440</v>
      </c>
      <c r="H1854" t="s">
        <v>1440</v>
      </c>
      <c r="I1854" t="s">
        <v>1440</v>
      </c>
      <c r="J1854" t="s">
        <v>1440</v>
      </c>
      <c r="K1854" t="s">
        <v>3150</v>
      </c>
      <c r="L1854" t="s">
        <v>1440</v>
      </c>
      <c r="M1854" s="93" t="s">
        <v>1440</v>
      </c>
      <c r="N1854" t="s">
        <v>1440</v>
      </c>
      <c r="O1854" s="94" t="s">
        <v>1440</v>
      </c>
      <c r="P1854" s="88" t="s">
        <v>1440</v>
      </c>
      <c r="Q1854" t="s">
        <v>1440</v>
      </c>
    </row>
    <row r="1855" spans="1:17" x14ac:dyDescent="0.25">
      <c r="A1855" t="s">
        <v>1440</v>
      </c>
      <c r="B1855" t="s">
        <v>1440</v>
      </c>
      <c r="C1855" t="s">
        <v>1440</v>
      </c>
      <c r="D1855" t="s">
        <v>1440</v>
      </c>
      <c r="E1855" t="s">
        <v>1440</v>
      </c>
      <c r="F1855" t="s">
        <v>1440</v>
      </c>
      <c r="G1855" t="s">
        <v>1440</v>
      </c>
      <c r="H1855" t="s">
        <v>1440</v>
      </c>
      <c r="I1855" t="s">
        <v>1440</v>
      </c>
      <c r="J1855" t="s">
        <v>1440</v>
      </c>
      <c r="K1855" t="s">
        <v>3150</v>
      </c>
      <c r="L1855" t="s">
        <v>1440</v>
      </c>
      <c r="M1855" s="93" t="s">
        <v>1440</v>
      </c>
      <c r="N1855" t="s">
        <v>1440</v>
      </c>
      <c r="O1855" s="94" t="s">
        <v>1440</v>
      </c>
      <c r="P1855" s="88" t="s">
        <v>1440</v>
      </c>
      <c r="Q1855" t="s">
        <v>1440</v>
      </c>
    </row>
    <row r="1856" spans="1:17" x14ac:dyDescent="0.25">
      <c r="A1856" t="s">
        <v>1440</v>
      </c>
      <c r="B1856" t="s">
        <v>1440</v>
      </c>
      <c r="C1856" t="s">
        <v>1440</v>
      </c>
      <c r="D1856" t="s">
        <v>1440</v>
      </c>
      <c r="E1856" t="s">
        <v>1440</v>
      </c>
      <c r="F1856" t="s">
        <v>1440</v>
      </c>
      <c r="G1856" t="s">
        <v>1440</v>
      </c>
      <c r="H1856" t="s">
        <v>1440</v>
      </c>
      <c r="I1856" t="s">
        <v>1440</v>
      </c>
      <c r="J1856" t="s">
        <v>1440</v>
      </c>
      <c r="K1856" t="s">
        <v>3150</v>
      </c>
      <c r="L1856" t="s">
        <v>1440</v>
      </c>
      <c r="M1856" s="93" t="s">
        <v>1440</v>
      </c>
      <c r="N1856" t="s">
        <v>1440</v>
      </c>
      <c r="O1856" s="94" t="s">
        <v>1440</v>
      </c>
      <c r="P1856" s="88" t="s">
        <v>1440</v>
      </c>
      <c r="Q1856" t="s">
        <v>1440</v>
      </c>
    </row>
    <row r="1857" spans="1:17" x14ac:dyDescent="0.25">
      <c r="A1857" t="s">
        <v>1440</v>
      </c>
      <c r="B1857" t="s">
        <v>1440</v>
      </c>
      <c r="C1857" t="s">
        <v>1440</v>
      </c>
      <c r="D1857" t="s">
        <v>1440</v>
      </c>
      <c r="E1857" t="s">
        <v>1440</v>
      </c>
      <c r="F1857" t="s">
        <v>1440</v>
      </c>
      <c r="G1857" t="s">
        <v>1440</v>
      </c>
      <c r="H1857" t="s">
        <v>1440</v>
      </c>
      <c r="I1857" t="s">
        <v>1440</v>
      </c>
      <c r="J1857" t="s">
        <v>1440</v>
      </c>
      <c r="K1857" t="s">
        <v>3150</v>
      </c>
      <c r="L1857" t="s">
        <v>1440</v>
      </c>
      <c r="M1857" s="93" t="s">
        <v>1440</v>
      </c>
      <c r="N1857" t="s">
        <v>1440</v>
      </c>
      <c r="O1857" s="94" t="s">
        <v>1440</v>
      </c>
      <c r="P1857" s="88" t="s">
        <v>1440</v>
      </c>
      <c r="Q1857" t="s">
        <v>1440</v>
      </c>
    </row>
    <row r="1858" spans="1:17" x14ac:dyDescent="0.25">
      <c r="A1858" t="s">
        <v>1440</v>
      </c>
      <c r="B1858" t="s">
        <v>1440</v>
      </c>
      <c r="C1858" t="s">
        <v>1440</v>
      </c>
      <c r="D1858" t="s">
        <v>1440</v>
      </c>
      <c r="E1858" t="s">
        <v>1440</v>
      </c>
      <c r="F1858" t="s">
        <v>1440</v>
      </c>
      <c r="G1858" t="s">
        <v>1440</v>
      </c>
      <c r="H1858" t="s">
        <v>1440</v>
      </c>
      <c r="I1858" t="s">
        <v>1440</v>
      </c>
      <c r="J1858" t="s">
        <v>1440</v>
      </c>
      <c r="K1858" t="s">
        <v>3150</v>
      </c>
      <c r="L1858" t="s">
        <v>1440</v>
      </c>
      <c r="M1858" s="93" t="s">
        <v>1440</v>
      </c>
      <c r="N1858" t="s">
        <v>1440</v>
      </c>
      <c r="O1858" s="94" t="s">
        <v>1440</v>
      </c>
      <c r="P1858" s="88" t="s">
        <v>1440</v>
      </c>
      <c r="Q1858" t="s">
        <v>1440</v>
      </c>
    </row>
    <row r="1859" spans="1:17" x14ac:dyDescent="0.25">
      <c r="A1859" t="s">
        <v>1440</v>
      </c>
      <c r="B1859" t="s">
        <v>1440</v>
      </c>
      <c r="C1859" t="s">
        <v>1440</v>
      </c>
      <c r="D1859" t="s">
        <v>1440</v>
      </c>
      <c r="E1859" t="s">
        <v>1440</v>
      </c>
      <c r="F1859" t="s">
        <v>1440</v>
      </c>
      <c r="G1859" t="s">
        <v>1440</v>
      </c>
      <c r="H1859" t="s">
        <v>1440</v>
      </c>
      <c r="I1859" t="s">
        <v>1440</v>
      </c>
      <c r="J1859" t="s">
        <v>1440</v>
      </c>
      <c r="K1859" t="s">
        <v>3150</v>
      </c>
      <c r="L1859" t="s">
        <v>1440</v>
      </c>
      <c r="M1859" s="93" t="s">
        <v>1440</v>
      </c>
      <c r="N1859" t="s">
        <v>1440</v>
      </c>
      <c r="O1859" s="94" t="s">
        <v>1440</v>
      </c>
      <c r="P1859" s="88" t="s">
        <v>1440</v>
      </c>
      <c r="Q1859" t="s">
        <v>1440</v>
      </c>
    </row>
    <row r="1860" spans="1:17" x14ac:dyDescent="0.25">
      <c r="A1860" t="s">
        <v>1440</v>
      </c>
      <c r="B1860" t="s">
        <v>1440</v>
      </c>
      <c r="C1860" t="s">
        <v>1440</v>
      </c>
      <c r="D1860" t="s">
        <v>1440</v>
      </c>
      <c r="E1860" t="s">
        <v>1440</v>
      </c>
      <c r="F1860" t="s">
        <v>1440</v>
      </c>
      <c r="G1860" t="s">
        <v>1440</v>
      </c>
      <c r="H1860" t="s">
        <v>1440</v>
      </c>
      <c r="I1860" t="s">
        <v>1440</v>
      </c>
      <c r="J1860" t="s">
        <v>1440</v>
      </c>
      <c r="K1860" t="s">
        <v>3150</v>
      </c>
      <c r="L1860" t="s">
        <v>1440</v>
      </c>
      <c r="M1860" s="93" t="s">
        <v>1440</v>
      </c>
      <c r="N1860" t="s">
        <v>1440</v>
      </c>
      <c r="O1860" s="94" t="s">
        <v>1440</v>
      </c>
      <c r="P1860" s="88" t="s">
        <v>1440</v>
      </c>
      <c r="Q1860" t="s">
        <v>1440</v>
      </c>
    </row>
    <row r="1861" spans="1:17" x14ac:dyDescent="0.25">
      <c r="A1861" t="s">
        <v>1440</v>
      </c>
      <c r="B1861" t="s">
        <v>1440</v>
      </c>
      <c r="C1861" t="s">
        <v>1440</v>
      </c>
      <c r="D1861" t="s">
        <v>1440</v>
      </c>
      <c r="E1861" t="s">
        <v>1440</v>
      </c>
      <c r="F1861" t="s">
        <v>1440</v>
      </c>
      <c r="G1861" t="s">
        <v>1440</v>
      </c>
      <c r="H1861" t="s">
        <v>1440</v>
      </c>
      <c r="I1861" t="s">
        <v>1440</v>
      </c>
      <c r="J1861" t="s">
        <v>1440</v>
      </c>
      <c r="K1861" t="s">
        <v>3150</v>
      </c>
      <c r="L1861" t="s">
        <v>1440</v>
      </c>
      <c r="M1861" s="93" t="s">
        <v>1440</v>
      </c>
      <c r="N1861" t="s">
        <v>1440</v>
      </c>
      <c r="O1861" s="94" t="s">
        <v>1440</v>
      </c>
      <c r="P1861" s="88" t="s">
        <v>1440</v>
      </c>
      <c r="Q1861" t="s">
        <v>1440</v>
      </c>
    </row>
    <row r="1862" spans="1:17" x14ac:dyDescent="0.25">
      <c r="A1862" t="s">
        <v>1440</v>
      </c>
      <c r="B1862" t="s">
        <v>1440</v>
      </c>
      <c r="C1862" t="s">
        <v>1440</v>
      </c>
      <c r="D1862" t="s">
        <v>1440</v>
      </c>
      <c r="E1862" t="s">
        <v>1440</v>
      </c>
      <c r="F1862" t="s">
        <v>1440</v>
      </c>
      <c r="G1862" t="s">
        <v>1440</v>
      </c>
      <c r="H1862" t="s">
        <v>1440</v>
      </c>
      <c r="I1862" t="s">
        <v>1440</v>
      </c>
      <c r="J1862" t="s">
        <v>1440</v>
      </c>
      <c r="K1862" t="s">
        <v>3150</v>
      </c>
      <c r="L1862" t="s">
        <v>1440</v>
      </c>
      <c r="M1862" s="93" t="s">
        <v>1440</v>
      </c>
      <c r="N1862" t="s">
        <v>1440</v>
      </c>
      <c r="O1862" s="94" t="s">
        <v>1440</v>
      </c>
      <c r="P1862" s="88" t="s">
        <v>1440</v>
      </c>
      <c r="Q1862" t="s">
        <v>1440</v>
      </c>
    </row>
    <row r="1863" spans="1:17" x14ac:dyDescent="0.25">
      <c r="A1863" t="s">
        <v>1440</v>
      </c>
      <c r="B1863" t="s">
        <v>1440</v>
      </c>
      <c r="C1863" t="s">
        <v>1440</v>
      </c>
      <c r="D1863" t="s">
        <v>1440</v>
      </c>
      <c r="E1863" t="s">
        <v>1440</v>
      </c>
      <c r="F1863" t="s">
        <v>1440</v>
      </c>
      <c r="G1863" t="s">
        <v>1440</v>
      </c>
      <c r="H1863" t="s">
        <v>1440</v>
      </c>
      <c r="I1863" t="s">
        <v>1440</v>
      </c>
      <c r="J1863" t="s">
        <v>1440</v>
      </c>
      <c r="K1863" t="s">
        <v>3150</v>
      </c>
      <c r="L1863" t="s">
        <v>1440</v>
      </c>
      <c r="M1863" s="93" t="s">
        <v>1440</v>
      </c>
      <c r="N1863" t="s">
        <v>1440</v>
      </c>
      <c r="O1863" s="94" t="s">
        <v>1440</v>
      </c>
      <c r="P1863" s="88" t="s">
        <v>1440</v>
      </c>
      <c r="Q1863" t="s">
        <v>1440</v>
      </c>
    </row>
    <row r="1864" spans="1:17" x14ac:dyDescent="0.25">
      <c r="A1864" t="s">
        <v>1440</v>
      </c>
      <c r="B1864" t="s">
        <v>1440</v>
      </c>
      <c r="C1864" t="s">
        <v>1440</v>
      </c>
      <c r="D1864" t="s">
        <v>1440</v>
      </c>
      <c r="E1864" t="s">
        <v>1440</v>
      </c>
      <c r="F1864" t="s">
        <v>1440</v>
      </c>
      <c r="G1864" t="s">
        <v>1440</v>
      </c>
      <c r="H1864" t="s">
        <v>1440</v>
      </c>
      <c r="I1864" t="s">
        <v>1440</v>
      </c>
      <c r="J1864" t="s">
        <v>1440</v>
      </c>
      <c r="K1864" t="s">
        <v>3150</v>
      </c>
      <c r="L1864" t="s">
        <v>1440</v>
      </c>
      <c r="M1864" s="93" t="s">
        <v>1440</v>
      </c>
      <c r="N1864" t="s">
        <v>1440</v>
      </c>
      <c r="O1864" s="94" t="s">
        <v>1440</v>
      </c>
      <c r="P1864" s="88" t="s">
        <v>1440</v>
      </c>
      <c r="Q1864" t="s">
        <v>1440</v>
      </c>
    </row>
    <row r="1865" spans="1:17" x14ac:dyDescent="0.25">
      <c r="A1865" t="s">
        <v>1440</v>
      </c>
      <c r="B1865" t="s">
        <v>1440</v>
      </c>
      <c r="C1865" t="s">
        <v>1440</v>
      </c>
      <c r="D1865" t="s">
        <v>1440</v>
      </c>
      <c r="E1865" t="s">
        <v>1440</v>
      </c>
      <c r="F1865" t="s">
        <v>1440</v>
      </c>
      <c r="G1865" t="s">
        <v>1440</v>
      </c>
      <c r="H1865" t="s">
        <v>1440</v>
      </c>
      <c r="I1865" t="s">
        <v>1440</v>
      </c>
      <c r="J1865" t="s">
        <v>1440</v>
      </c>
      <c r="K1865" t="s">
        <v>3150</v>
      </c>
      <c r="L1865" t="s">
        <v>1440</v>
      </c>
      <c r="M1865" s="93" t="s">
        <v>1440</v>
      </c>
      <c r="N1865" t="s">
        <v>1440</v>
      </c>
      <c r="O1865" s="94" t="s">
        <v>1440</v>
      </c>
      <c r="P1865" s="88" t="s">
        <v>1440</v>
      </c>
      <c r="Q1865" t="s">
        <v>1440</v>
      </c>
    </row>
    <row r="1866" spans="1:17" x14ac:dyDescent="0.25">
      <c r="A1866" t="s">
        <v>1440</v>
      </c>
      <c r="B1866" t="s">
        <v>1440</v>
      </c>
      <c r="C1866" t="s">
        <v>1440</v>
      </c>
      <c r="D1866" t="s">
        <v>1440</v>
      </c>
      <c r="E1866" t="s">
        <v>1440</v>
      </c>
      <c r="F1866" t="s">
        <v>1440</v>
      </c>
      <c r="G1866" t="s">
        <v>1440</v>
      </c>
      <c r="H1866" t="s">
        <v>1440</v>
      </c>
      <c r="I1866" t="s">
        <v>1440</v>
      </c>
      <c r="J1866" t="s">
        <v>1440</v>
      </c>
      <c r="K1866" t="s">
        <v>3150</v>
      </c>
      <c r="L1866" t="s">
        <v>1440</v>
      </c>
      <c r="M1866" s="93" t="s">
        <v>1440</v>
      </c>
      <c r="N1866" t="s">
        <v>1440</v>
      </c>
      <c r="O1866" s="94" t="s">
        <v>1440</v>
      </c>
      <c r="P1866" s="88" t="s">
        <v>1440</v>
      </c>
      <c r="Q1866" t="s">
        <v>1440</v>
      </c>
    </row>
    <row r="1867" spans="1:17" x14ac:dyDescent="0.25">
      <c r="A1867" t="s">
        <v>1440</v>
      </c>
      <c r="B1867" t="s">
        <v>1440</v>
      </c>
      <c r="C1867" t="s">
        <v>1440</v>
      </c>
      <c r="D1867" t="s">
        <v>1440</v>
      </c>
      <c r="E1867" t="s">
        <v>1440</v>
      </c>
      <c r="F1867" t="s">
        <v>1440</v>
      </c>
      <c r="G1867" t="s">
        <v>1440</v>
      </c>
      <c r="H1867" t="s">
        <v>1440</v>
      </c>
      <c r="I1867" t="s">
        <v>1440</v>
      </c>
      <c r="J1867" t="s">
        <v>1440</v>
      </c>
      <c r="K1867" t="s">
        <v>3150</v>
      </c>
      <c r="L1867" t="s">
        <v>1440</v>
      </c>
      <c r="M1867" s="93" t="s">
        <v>1440</v>
      </c>
      <c r="N1867" t="s">
        <v>1440</v>
      </c>
      <c r="O1867" s="94" t="s">
        <v>1440</v>
      </c>
      <c r="P1867" s="88" t="s">
        <v>1440</v>
      </c>
      <c r="Q1867" t="s">
        <v>1440</v>
      </c>
    </row>
    <row r="1868" spans="1:17" x14ac:dyDescent="0.25">
      <c r="A1868" t="s">
        <v>1440</v>
      </c>
      <c r="B1868" t="s">
        <v>1440</v>
      </c>
      <c r="C1868" t="s">
        <v>1440</v>
      </c>
      <c r="D1868" t="s">
        <v>1440</v>
      </c>
      <c r="E1868" t="s">
        <v>1440</v>
      </c>
      <c r="F1868" t="s">
        <v>1440</v>
      </c>
      <c r="G1868" t="s">
        <v>1440</v>
      </c>
      <c r="H1868" t="s">
        <v>1440</v>
      </c>
      <c r="I1868" t="s">
        <v>1440</v>
      </c>
      <c r="J1868" t="s">
        <v>1440</v>
      </c>
      <c r="K1868" t="s">
        <v>3150</v>
      </c>
      <c r="L1868" t="s">
        <v>1440</v>
      </c>
      <c r="M1868" s="93" t="s">
        <v>1440</v>
      </c>
      <c r="N1868" t="s">
        <v>1440</v>
      </c>
      <c r="O1868" s="94" t="s">
        <v>1440</v>
      </c>
      <c r="P1868" s="88" t="s">
        <v>1440</v>
      </c>
      <c r="Q1868" t="s">
        <v>1440</v>
      </c>
    </row>
    <row r="1869" spans="1:17" x14ac:dyDescent="0.25">
      <c r="A1869" t="s">
        <v>1440</v>
      </c>
      <c r="B1869" t="s">
        <v>1440</v>
      </c>
      <c r="C1869" t="s">
        <v>1440</v>
      </c>
      <c r="D1869" t="s">
        <v>1440</v>
      </c>
      <c r="E1869" t="s">
        <v>1440</v>
      </c>
      <c r="F1869" t="s">
        <v>1440</v>
      </c>
      <c r="G1869" t="s">
        <v>1440</v>
      </c>
      <c r="H1869" t="s">
        <v>1440</v>
      </c>
      <c r="I1869" t="s">
        <v>1440</v>
      </c>
      <c r="J1869" t="s">
        <v>1440</v>
      </c>
      <c r="K1869" t="s">
        <v>3150</v>
      </c>
      <c r="L1869" t="s">
        <v>1440</v>
      </c>
      <c r="M1869" s="93" t="s">
        <v>1440</v>
      </c>
      <c r="N1869" t="s">
        <v>1440</v>
      </c>
      <c r="O1869" s="94" t="s">
        <v>1440</v>
      </c>
      <c r="P1869" s="88" t="s">
        <v>1440</v>
      </c>
      <c r="Q1869" t="s">
        <v>1440</v>
      </c>
    </row>
    <row r="1870" spans="1:17" x14ac:dyDescent="0.25">
      <c r="A1870" t="s">
        <v>1440</v>
      </c>
      <c r="B1870" t="s">
        <v>1440</v>
      </c>
      <c r="C1870" t="s">
        <v>1440</v>
      </c>
      <c r="D1870" t="s">
        <v>1440</v>
      </c>
      <c r="E1870" t="s">
        <v>1440</v>
      </c>
      <c r="F1870" t="s">
        <v>1440</v>
      </c>
      <c r="G1870" t="s">
        <v>1440</v>
      </c>
      <c r="H1870" t="s">
        <v>1440</v>
      </c>
      <c r="I1870" t="s">
        <v>1440</v>
      </c>
      <c r="J1870" t="s">
        <v>1440</v>
      </c>
      <c r="K1870" t="s">
        <v>3150</v>
      </c>
      <c r="L1870" t="s">
        <v>1440</v>
      </c>
      <c r="M1870" s="93" t="s">
        <v>1440</v>
      </c>
      <c r="N1870" t="s">
        <v>1440</v>
      </c>
      <c r="O1870" s="94" t="s">
        <v>1440</v>
      </c>
      <c r="P1870" s="88" t="s">
        <v>1440</v>
      </c>
      <c r="Q1870" t="s">
        <v>1440</v>
      </c>
    </row>
    <row r="1871" spans="1:17" x14ac:dyDescent="0.25">
      <c r="A1871" t="s">
        <v>1440</v>
      </c>
      <c r="B1871" t="s">
        <v>1440</v>
      </c>
      <c r="C1871" t="s">
        <v>1440</v>
      </c>
      <c r="D1871" t="s">
        <v>1440</v>
      </c>
      <c r="E1871" t="s">
        <v>1440</v>
      </c>
      <c r="F1871" t="s">
        <v>1440</v>
      </c>
      <c r="G1871" t="s">
        <v>1440</v>
      </c>
      <c r="H1871" t="s">
        <v>1440</v>
      </c>
      <c r="I1871" t="s">
        <v>1440</v>
      </c>
      <c r="J1871" t="s">
        <v>1440</v>
      </c>
      <c r="K1871" t="s">
        <v>3150</v>
      </c>
      <c r="L1871" t="s">
        <v>1440</v>
      </c>
      <c r="M1871" s="93" t="s">
        <v>1440</v>
      </c>
      <c r="N1871" t="s">
        <v>1440</v>
      </c>
      <c r="O1871" s="94" t="s">
        <v>1440</v>
      </c>
      <c r="P1871" s="88" t="s">
        <v>1440</v>
      </c>
      <c r="Q1871" t="s">
        <v>1440</v>
      </c>
    </row>
    <row r="1872" spans="1:17" x14ac:dyDescent="0.25">
      <c r="A1872" t="s">
        <v>1440</v>
      </c>
      <c r="B1872" t="s">
        <v>1440</v>
      </c>
      <c r="C1872" t="s">
        <v>1440</v>
      </c>
      <c r="D1872" t="s">
        <v>1440</v>
      </c>
      <c r="E1872" t="s">
        <v>1440</v>
      </c>
      <c r="F1872" t="s">
        <v>1440</v>
      </c>
      <c r="G1872" t="s">
        <v>1440</v>
      </c>
      <c r="H1872" t="s">
        <v>1440</v>
      </c>
      <c r="I1872" t="s">
        <v>1440</v>
      </c>
      <c r="J1872" t="s">
        <v>1440</v>
      </c>
      <c r="K1872" t="s">
        <v>3150</v>
      </c>
      <c r="L1872" t="s">
        <v>1440</v>
      </c>
      <c r="M1872" s="93" t="s">
        <v>1440</v>
      </c>
      <c r="N1872" t="s">
        <v>1440</v>
      </c>
      <c r="O1872" s="94" t="s">
        <v>1440</v>
      </c>
      <c r="P1872" s="88" t="s">
        <v>1440</v>
      </c>
      <c r="Q1872" t="s">
        <v>1440</v>
      </c>
    </row>
    <row r="1873" spans="1:17" x14ac:dyDescent="0.25">
      <c r="A1873" t="s">
        <v>1440</v>
      </c>
      <c r="B1873" t="s">
        <v>1440</v>
      </c>
      <c r="C1873" t="s">
        <v>1440</v>
      </c>
      <c r="D1873" t="s">
        <v>1440</v>
      </c>
      <c r="E1873" t="s">
        <v>1440</v>
      </c>
      <c r="F1873" t="s">
        <v>1440</v>
      </c>
      <c r="G1873" t="s">
        <v>1440</v>
      </c>
      <c r="H1873" t="s">
        <v>1440</v>
      </c>
      <c r="I1873" t="s">
        <v>1440</v>
      </c>
      <c r="J1873" t="s">
        <v>1440</v>
      </c>
      <c r="K1873" t="s">
        <v>3150</v>
      </c>
      <c r="L1873" t="s">
        <v>1440</v>
      </c>
      <c r="M1873" s="93" t="s">
        <v>1440</v>
      </c>
      <c r="N1873" t="s">
        <v>1440</v>
      </c>
      <c r="O1873" s="94" t="s">
        <v>1440</v>
      </c>
      <c r="P1873" s="88" t="s">
        <v>1440</v>
      </c>
      <c r="Q1873" t="s">
        <v>1440</v>
      </c>
    </row>
    <row r="1874" spans="1:17" x14ac:dyDescent="0.25">
      <c r="A1874" t="s">
        <v>1440</v>
      </c>
      <c r="B1874" t="s">
        <v>1440</v>
      </c>
      <c r="C1874" t="s">
        <v>1440</v>
      </c>
      <c r="D1874" t="s">
        <v>1440</v>
      </c>
      <c r="E1874" t="s">
        <v>1440</v>
      </c>
      <c r="F1874" t="s">
        <v>1440</v>
      </c>
      <c r="G1874" t="s">
        <v>1440</v>
      </c>
      <c r="H1874" t="s">
        <v>1440</v>
      </c>
      <c r="I1874" t="s">
        <v>1440</v>
      </c>
      <c r="J1874" t="s">
        <v>1440</v>
      </c>
      <c r="K1874" t="s">
        <v>3150</v>
      </c>
      <c r="L1874" t="s">
        <v>1440</v>
      </c>
      <c r="M1874" s="93" t="s">
        <v>1440</v>
      </c>
      <c r="N1874" t="s">
        <v>1440</v>
      </c>
      <c r="O1874" s="94" t="s">
        <v>1440</v>
      </c>
      <c r="P1874" s="88" t="s">
        <v>1440</v>
      </c>
      <c r="Q1874" t="s">
        <v>1440</v>
      </c>
    </row>
    <row r="1875" spans="1:17" x14ac:dyDescent="0.25">
      <c r="A1875" t="s">
        <v>1440</v>
      </c>
      <c r="B1875" t="s">
        <v>1440</v>
      </c>
      <c r="C1875" t="s">
        <v>1440</v>
      </c>
      <c r="D1875" t="s">
        <v>1440</v>
      </c>
      <c r="E1875" t="s">
        <v>1440</v>
      </c>
      <c r="F1875" t="s">
        <v>1440</v>
      </c>
      <c r="G1875" t="s">
        <v>1440</v>
      </c>
      <c r="H1875" t="s">
        <v>1440</v>
      </c>
      <c r="I1875" t="s">
        <v>1440</v>
      </c>
      <c r="J1875" t="s">
        <v>1440</v>
      </c>
      <c r="K1875" t="s">
        <v>3150</v>
      </c>
      <c r="L1875" t="s">
        <v>1440</v>
      </c>
      <c r="M1875" s="93" t="s">
        <v>1440</v>
      </c>
      <c r="N1875" t="s">
        <v>1440</v>
      </c>
      <c r="O1875" s="94" t="s">
        <v>1440</v>
      </c>
      <c r="P1875" s="88" t="s">
        <v>1440</v>
      </c>
      <c r="Q1875" t="s">
        <v>1440</v>
      </c>
    </row>
    <row r="1876" spans="1:17" x14ac:dyDescent="0.25">
      <c r="A1876" t="s">
        <v>1440</v>
      </c>
      <c r="B1876" t="s">
        <v>1440</v>
      </c>
      <c r="C1876" t="s">
        <v>1440</v>
      </c>
      <c r="D1876" t="s">
        <v>1440</v>
      </c>
      <c r="E1876" t="s">
        <v>1440</v>
      </c>
      <c r="F1876" t="s">
        <v>1440</v>
      </c>
      <c r="G1876" t="s">
        <v>1440</v>
      </c>
      <c r="H1876" t="s">
        <v>1440</v>
      </c>
      <c r="I1876" t="s">
        <v>1440</v>
      </c>
      <c r="J1876" t="s">
        <v>1440</v>
      </c>
      <c r="K1876" t="s">
        <v>3150</v>
      </c>
      <c r="L1876" t="s">
        <v>1440</v>
      </c>
      <c r="M1876" s="93" t="s">
        <v>1440</v>
      </c>
      <c r="N1876" t="s">
        <v>1440</v>
      </c>
      <c r="O1876" s="94" t="s">
        <v>1440</v>
      </c>
      <c r="P1876" s="88" t="s">
        <v>1440</v>
      </c>
      <c r="Q1876" t="s">
        <v>1440</v>
      </c>
    </row>
    <row r="1877" spans="1:17" x14ac:dyDescent="0.25">
      <c r="A1877" t="s">
        <v>1440</v>
      </c>
      <c r="B1877" t="s">
        <v>1440</v>
      </c>
      <c r="C1877" t="s">
        <v>1440</v>
      </c>
      <c r="D1877" t="s">
        <v>1440</v>
      </c>
      <c r="E1877" t="s">
        <v>1440</v>
      </c>
      <c r="F1877" t="s">
        <v>1440</v>
      </c>
      <c r="G1877" t="s">
        <v>1440</v>
      </c>
      <c r="H1877" t="s">
        <v>1440</v>
      </c>
      <c r="I1877" t="s">
        <v>1440</v>
      </c>
      <c r="J1877" t="s">
        <v>1440</v>
      </c>
      <c r="K1877" t="s">
        <v>3150</v>
      </c>
      <c r="L1877" t="s">
        <v>1440</v>
      </c>
      <c r="M1877" s="93" t="s">
        <v>1440</v>
      </c>
      <c r="N1877" t="s">
        <v>1440</v>
      </c>
      <c r="O1877" s="94" t="s">
        <v>1440</v>
      </c>
      <c r="P1877" s="88" t="s">
        <v>1440</v>
      </c>
      <c r="Q1877" t="s">
        <v>1440</v>
      </c>
    </row>
    <row r="1878" spans="1:17" x14ac:dyDescent="0.25">
      <c r="A1878" t="s">
        <v>1440</v>
      </c>
      <c r="B1878" t="s">
        <v>1440</v>
      </c>
      <c r="C1878" t="s">
        <v>1440</v>
      </c>
      <c r="D1878" t="s">
        <v>1440</v>
      </c>
      <c r="E1878" t="s">
        <v>1440</v>
      </c>
      <c r="F1878" t="s">
        <v>1440</v>
      </c>
      <c r="G1878" t="s">
        <v>1440</v>
      </c>
      <c r="H1878" t="s">
        <v>1440</v>
      </c>
      <c r="I1878" t="s">
        <v>1440</v>
      </c>
      <c r="J1878" t="s">
        <v>1440</v>
      </c>
      <c r="K1878" t="s">
        <v>3150</v>
      </c>
      <c r="L1878" t="s">
        <v>1440</v>
      </c>
      <c r="M1878" s="93" t="s">
        <v>1440</v>
      </c>
      <c r="N1878" t="s">
        <v>1440</v>
      </c>
      <c r="O1878" s="94" t="s">
        <v>1440</v>
      </c>
      <c r="P1878" s="88" t="s">
        <v>1440</v>
      </c>
      <c r="Q1878" t="s">
        <v>1440</v>
      </c>
    </row>
    <row r="1879" spans="1:17" x14ac:dyDescent="0.25">
      <c r="A1879" t="s">
        <v>1440</v>
      </c>
      <c r="B1879" t="s">
        <v>1440</v>
      </c>
      <c r="C1879" t="s">
        <v>1440</v>
      </c>
      <c r="D1879" t="s">
        <v>1440</v>
      </c>
      <c r="E1879" t="s">
        <v>1440</v>
      </c>
      <c r="F1879" t="s">
        <v>1440</v>
      </c>
      <c r="G1879" t="s">
        <v>1440</v>
      </c>
      <c r="H1879" t="s">
        <v>1440</v>
      </c>
      <c r="I1879" t="s">
        <v>1440</v>
      </c>
      <c r="J1879" t="s">
        <v>1440</v>
      </c>
      <c r="K1879" t="s">
        <v>3150</v>
      </c>
      <c r="L1879" t="s">
        <v>1440</v>
      </c>
      <c r="M1879" s="93" t="s">
        <v>1440</v>
      </c>
      <c r="N1879" t="s">
        <v>1440</v>
      </c>
      <c r="O1879" s="94" t="s">
        <v>1440</v>
      </c>
      <c r="P1879" s="88" t="s">
        <v>1440</v>
      </c>
      <c r="Q1879" t="s">
        <v>1440</v>
      </c>
    </row>
    <row r="1880" spans="1:17" x14ac:dyDescent="0.25">
      <c r="A1880" t="s">
        <v>1440</v>
      </c>
      <c r="B1880" t="s">
        <v>1440</v>
      </c>
      <c r="C1880" t="s">
        <v>1440</v>
      </c>
      <c r="D1880" t="s">
        <v>1440</v>
      </c>
      <c r="E1880" t="s">
        <v>1440</v>
      </c>
      <c r="F1880" t="s">
        <v>1440</v>
      </c>
      <c r="G1880" t="s">
        <v>1440</v>
      </c>
      <c r="H1880" t="s">
        <v>1440</v>
      </c>
      <c r="I1880" t="s">
        <v>1440</v>
      </c>
      <c r="J1880" t="s">
        <v>1440</v>
      </c>
      <c r="K1880" t="s">
        <v>3150</v>
      </c>
      <c r="L1880" t="s">
        <v>1440</v>
      </c>
      <c r="M1880" s="93" t="s">
        <v>1440</v>
      </c>
      <c r="N1880" t="s">
        <v>1440</v>
      </c>
      <c r="O1880" s="94" t="s">
        <v>1440</v>
      </c>
      <c r="P1880" s="88" t="s">
        <v>1440</v>
      </c>
      <c r="Q1880" t="s">
        <v>1440</v>
      </c>
    </row>
    <row r="1881" spans="1:17" x14ac:dyDescent="0.25">
      <c r="A1881" t="s">
        <v>1440</v>
      </c>
      <c r="B1881" t="s">
        <v>1440</v>
      </c>
      <c r="C1881" t="s">
        <v>1440</v>
      </c>
      <c r="D1881" t="s">
        <v>1440</v>
      </c>
      <c r="E1881" t="s">
        <v>1440</v>
      </c>
      <c r="F1881" t="s">
        <v>1440</v>
      </c>
      <c r="G1881" t="s">
        <v>1440</v>
      </c>
      <c r="H1881" t="s">
        <v>1440</v>
      </c>
      <c r="I1881" t="s">
        <v>1440</v>
      </c>
      <c r="J1881" t="s">
        <v>1440</v>
      </c>
      <c r="K1881" t="s">
        <v>3150</v>
      </c>
      <c r="L1881" t="s">
        <v>1440</v>
      </c>
      <c r="M1881" s="93" t="s">
        <v>1440</v>
      </c>
      <c r="N1881" t="s">
        <v>1440</v>
      </c>
      <c r="O1881" s="94" t="s">
        <v>1440</v>
      </c>
      <c r="P1881" s="88" t="s">
        <v>1440</v>
      </c>
      <c r="Q1881" t="s">
        <v>1440</v>
      </c>
    </row>
    <row r="1882" spans="1:17" x14ac:dyDescent="0.25">
      <c r="A1882" t="s">
        <v>1440</v>
      </c>
      <c r="B1882" t="s">
        <v>1440</v>
      </c>
      <c r="C1882" t="s">
        <v>1440</v>
      </c>
      <c r="D1882" t="s">
        <v>1440</v>
      </c>
      <c r="E1882" t="s">
        <v>1440</v>
      </c>
      <c r="F1882" t="s">
        <v>1440</v>
      </c>
      <c r="G1882" t="s">
        <v>1440</v>
      </c>
      <c r="H1882" t="s">
        <v>1440</v>
      </c>
      <c r="I1882" t="s">
        <v>1440</v>
      </c>
      <c r="J1882" t="s">
        <v>1440</v>
      </c>
      <c r="K1882" t="s">
        <v>3150</v>
      </c>
      <c r="L1882" t="s">
        <v>1440</v>
      </c>
      <c r="M1882" s="93" t="s">
        <v>1440</v>
      </c>
      <c r="N1882" t="s">
        <v>1440</v>
      </c>
      <c r="O1882" s="94" t="s">
        <v>1440</v>
      </c>
      <c r="P1882" s="88" t="s">
        <v>1440</v>
      </c>
      <c r="Q1882" t="s">
        <v>1440</v>
      </c>
    </row>
    <row r="1883" spans="1:17" x14ac:dyDescent="0.25">
      <c r="A1883" t="s">
        <v>1440</v>
      </c>
      <c r="B1883" t="s">
        <v>1440</v>
      </c>
      <c r="C1883" t="s">
        <v>1440</v>
      </c>
      <c r="D1883" t="s">
        <v>1440</v>
      </c>
      <c r="E1883" t="s">
        <v>1440</v>
      </c>
      <c r="F1883" t="s">
        <v>1440</v>
      </c>
      <c r="G1883" t="s">
        <v>1440</v>
      </c>
      <c r="H1883" t="s">
        <v>1440</v>
      </c>
      <c r="I1883" t="s">
        <v>1440</v>
      </c>
      <c r="J1883" t="s">
        <v>1440</v>
      </c>
      <c r="K1883" t="s">
        <v>3150</v>
      </c>
      <c r="L1883" t="s">
        <v>1440</v>
      </c>
      <c r="M1883" s="93" t="s">
        <v>1440</v>
      </c>
      <c r="N1883" t="s">
        <v>1440</v>
      </c>
      <c r="O1883" s="94" t="s">
        <v>1440</v>
      </c>
      <c r="P1883" s="88" t="s">
        <v>1440</v>
      </c>
      <c r="Q1883" t="s">
        <v>1440</v>
      </c>
    </row>
    <row r="1884" spans="1:17" x14ac:dyDescent="0.25">
      <c r="A1884" t="s">
        <v>1440</v>
      </c>
      <c r="B1884" t="s">
        <v>1440</v>
      </c>
      <c r="C1884" t="s">
        <v>1440</v>
      </c>
      <c r="D1884" t="s">
        <v>1440</v>
      </c>
      <c r="E1884" t="s">
        <v>1440</v>
      </c>
      <c r="F1884" t="s">
        <v>1440</v>
      </c>
      <c r="G1884" t="s">
        <v>1440</v>
      </c>
      <c r="H1884" t="s">
        <v>1440</v>
      </c>
      <c r="I1884" t="s">
        <v>1440</v>
      </c>
      <c r="J1884" t="s">
        <v>1440</v>
      </c>
      <c r="K1884" t="s">
        <v>3150</v>
      </c>
      <c r="L1884" t="s">
        <v>1440</v>
      </c>
      <c r="M1884" s="93" t="s">
        <v>1440</v>
      </c>
      <c r="N1884" t="s">
        <v>1440</v>
      </c>
      <c r="O1884" s="94" t="s">
        <v>1440</v>
      </c>
      <c r="P1884" s="88" t="s">
        <v>1440</v>
      </c>
      <c r="Q1884" t="s">
        <v>1440</v>
      </c>
    </row>
    <row r="1885" spans="1:17" x14ac:dyDescent="0.25">
      <c r="A1885" t="s">
        <v>1440</v>
      </c>
      <c r="B1885" t="s">
        <v>1440</v>
      </c>
      <c r="C1885" t="s">
        <v>1440</v>
      </c>
      <c r="D1885" t="s">
        <v>1440</v>
      </c>
      <c r="E1885" t="s">
        <v>1440</v>
      </c>
      <c r="F1885" t="s">
        <v>1440</v>
      </c>
      <c r="G1885" t="s">
        <v>1440</v>
      </c>
      <c r="H1885" t="s">
        <v>1440</v>
      </c>
      <c r="I1885" t="s">
        <v>1440</v>
      </c>
      <c r="J1885" t="s">
        <v>1440</v>
      </c>
      <c r="K1885" t="s">
        <v>3150</v>
      </c>
      <c r="L1885" t="s">
        <v>1440</v>
      </c>
      <c r="M1885" s="93" t="s">
        <v>1440</v>
      </c>
      <c r="N1885" t="s">
        <v>1440</v>
      </c>
      <c r="O1885" s="94" t="s">
        <v>1440</v>
      </c>
      <c r="P1885" s="88" t="s">
        <v>1440</v>
      </c>
      <c r="Q1885" t="s">
        <v>1440</v>
      </c>
    </row>
    <row r="1886" spans="1:17" x14ac:dyDescent="0.25">
      <c r="A1886" t="s">
        <v>1440</v>
      </c>
      <c r="B1886" t="s">
        <v>1440</v>
      </c>
      <c r="C1886" t="s">
        <v>1440</v>
      </c>
      <c r="D1886" t="s">
        <v>1440</v>
      </c>
      <c r="E1886" t="s">
        <v>1440</v>
      </c>
      <c r="F1886" t="s">
        <v>1440</v>
      </c>
      <c r="G1886" t="s">
        <v>1440</v>
      </c>
      <c r="H1886" t="s">
        <v>1440</v>
      </c>
      <c r="I1886" t="s">
        <v>1440</v>
      </c>
      <c r="J1886" t="s">
        <v>1440</v>
      </c>
      <c r="K1886" t="s">
        <v>3150</v>
      </c>
      <c r="L1886" t="s">
        <v>1440</v>
      </c>
      <c r="M1886" s="93" t="s">
        <v>1440</v>
      </c>
      <c r="N1886" t="s">
        <v>1440</v>
      </c>
      <c r="O1886" s="94" t="s">
        <v>1440</v>
      </c>
      <c r="P1886" s="88" t="s">
        <v>1440</v>
      </c>
      <c r="Q1886" t="s">
        <v>1440</v>
      </c>
    </row>
    <row r="1887" spans="1:17" x14ac:dyDescent="0.25">
      <c r="A1887" t="s">
        <v>1440</v>
      </c>
      <c r="B1887" t="s">
        <v>1440</v>
      </c>
      <c r="C1887" t="s">
        <v>1440</v>
      </c>
      <c r="D1887" t="s">
        <v>1440</v>
      </c>
      <c r="E1887" t="s">
        <v>1440</v>
      </c>
      <c r="F1887" t="s">
        <v>1440</v>
      </c>
      <c r="G1887" t="s">
        <v>1440</v>
      </c>
      <c r="H1887" t="s">
        <v>1440</v>
      </c>
      <c r="I1887" t="s">
        <v>1440</v>
      </c>
      <c r="J1887" t="s">
        <v>1440</v>
      </c>
      <c r="K1887" t="s">
        <v>3150</v>
      </c>
      <c r="L1887" t="s">
        <v>1440</v>
      </c>
      <c r="M1887" s="93" t="s">
        <v>1440</v>
      </c>
      <c r="N1887" t="s">
        <v>1440</v>
      </c>
      <c r="O1887" s="94" t="s">
        <v>1440</v>
      </c>
      <c r="P1887" s="88" t="s">
        <v>1440</v>
      </c>
      <c r="Q1887" t="s">
        <v>1440</v>
      </c>
    </row>
    <row r="1888" spans="1:17" x14ac:dyDescent="0.25">
      <c r="A1888" t="s">
        <v>1440</v>
      </c>
      <c r="B1888" t="s">
        <v>1440</v>
      </c>
      <c r="C1888" t="s">
        <v>1440</v>
      </c>
      <c r="D1888" t="s">
        <v>1440</v>
      </c>
      <c r="E1888" t="s">
        <v>1440</v>
      </c>
      <c r="F1888" t="s">
        <v>1440</v>
      </c>
      <c r="G1888" t="s">
        <v>1440</v>
      </c>
      <c r="H1888" t="s">
        <v>1440</v>
      </c>
      <c r="I1888" t="s">
        <v>1440</v>
      </c>
      <c r="J1888" t="s">
        <v>1440</v>
      </c>
      <c r="K1888" t="s">
        <v>3150</v>
      </c>
      <c r="L1888" t="s">
        <v>1440</v>
      </c>
      <c r="M1888" s="93" t="s">
        <v>1440</v>
      </c>
      <c r="N1888" t="s">
        <v>1440</v>
      </c>
      <c r="O1888" s="94" t="s">
        <v>1440</v>
      </c>
      <c r="P1888" s="88" t="s">
        <v>1440</v>
      </c>
      <c r="Q1888" t="s">
        <v>1440</v>
      </c>
    </row>
    <row r="1889" spans="1:17" x14ac:dyDescent="0.25">
      <c r="A1889" t="s">
        <v>1440</v>
      </c>
      <c r="B1889" t="s">
        <v>1440</v>
      </c>
      <c r="C1889" t="s">
        <v>1440</v>
      </c>
      <c r="D1889" t="s">
        <v>1440</v>
      </c>
      <c r="E1889" t="s">
        <v>1440</v>
      </c>
      <c r="F1889" t="s">
        <v>1440</v>
      </c>
      <c r="G1889" t="s">
        <v>1440</v>
      </c>
      <c r="H1889" t="s">
        <v>1440</v>
      </c>
      <c r="I1889" t="s">
        <v>1440</v>
      </c>
      <c r="J1889" t="s">
        <v>1440</v>
      </c>
      <c r="K1889" t="s">
        <v>3150</v>
      </c>
      <c r="L1889" t="s">
        <v>1440</v>
      </c>
      <c r="M1889" s="93" t="s">
        <v>1440</v>
      </c>
      <c r="N1889" t="s">
        <v>1440</v>
      </c>
      <c r="O1889" s="94" t="s">
        <v>1440</v>
      </c>
      <c r="P1889" s="88" t="s">
        <v>1440</v>
      </c>
      <c r="Q1889" t="s">
        <v>1440</v>
      </c>
    </row>
    <row r="1890" spans="1:17" x14ac:dyDescent="0.25">
      <c r="A1890" t="s">
        <v>1440</v>
      </c>
      <c r="B1890" t="s">
        <v>1440</v>
      </c>
      <c r="C1890" t="s">
        <v>1440</v>
      </c>
      <c r="D1890" t="s">
        <v>1440</v>
      </c>
      <c r="E1890" t="s">
        <v>1440</v>
      </c>
      <c r="F1890" t="s">
        <v>1440</v>
      </c>
      <c r="G1890" t="s">
        <v>1440</v>
      </c>
      <c r="H1890" t="s">
        <v>1440</v>
      </c>
      <c r="I1890" t="s">
        <v>1440</v>
      </c>
      <c r="J1890" t="s">
        <v>1440</v>
      </c>
      <c r="K1890" t="s">
        <v>3150</v>
      </c>
      <c r="L1890" t="s">
        <v>1440</v>
      </c>
      <c r="M1890" s="93" t="s">
        <v>1440</v>
      </c>
      <c r="N1890" t="s">
        <v>1440</v>
      </c>
      <c r="O1890" s="94" t="s">
        <v>1440</v>
      </c>
      <c r="P1890" s="88" t="s">
        <v>1440</v>
      </c>
      <c r="Q1890" t="s">
        <v>1440</v>
      </c>
    </row>
    <row r="1891" spans="1:17" x14ac:dyDescent="0.25">
      <c r="A1891" t="s">
        <v>1440</v>
      </c>
      <c r="B1891" t="s">
        <v>1440</v>
      </c>
      <c r="C1891" t="s">
        <v>1440</v>
      </c>
      <c r="D1891" t="s">
        <v>1440</v>
      </c>
      <c r="E1891" t="s">
        <v>1440</v>
      </c>
      <c r="F1891" t="s">
        <v>1440</v>
      </c>
      <c r="G1891" t="s">
        <v>1440</v>
      </c>
      <c r="H1891" t="s">
        <v>1440</v>
      </c>
      <c r="I1891" t="s">
        <v>1440</v>
      </c>
      <c r="J1891" t="s">
        <v>1440</v>
      </c>
      <c r="K1891" t="s">
        <v>3150</v>
      </c>
      <c r="L1891" t="s">
        <v>1440</v>
      </c>
      <c r="M1891" s="93" t="s">
        <v>1440</v>
      </c>
      <c r="N1891" t="s">
        <v>1440</v>
      </c>
      <c r="O1891" s="94" t="s">
        <v>1440</v>
      </c>
      <c r="P1891" s="88" t="s">
        <v>1440</v>
      </c>
      <c r="Q1891" t="s">
        <v>1440</v>
      </c>
    </row>
    <row r="1892" spans="1:17" x14ac:dyDescent="0.25">
      <c r="A1892" t="s">
        <v>1440</v>
      </c>
      <c r="B1892" t="s">
        <v>1440</v>
      </c>
      <c r="C1892" t="s">
        <v>1440</v>
      </c>
      <c r="D1892" t="s">
        <v>1440</v>
      </c>
      <c r="E1892" t="s">
        <v>1440</v>
      </c>
      <c r="F1892" t="s">
        <v>1440</v>
      </c>
      <c r="G1892" t="s">
        <v>1440</v>
      </c>
      <c r="H1892" t="s">
        <v>1440</v>
      </c>
      <c r="I1892" t="s">
        <v>1440</v>
      </c>
      <c r="J1892" t="s">
        <v>1440</v>
      </c>
      <c r="K1892" t="s">
        <v>3150</v>
      </c>
      <c r="L1892" t="s">
        <v>1440</v>
      </c>
      <c r="M1892" s="93" t="s">
        <v>1440</v>
      </c>
      <c r="N1892" t="s">
        <v>1440</v>
      </c>
      <c r="O1892" s="94" t="s">
        <v>1440</v>
      </c>
      <c r="P1892" s="88" t="s">
        <v>1440</v>
      </c>
      <c r="Q1892" t="s">
        <v>1440</v>
      </c>
    </row>
    <row r="1893" spans="1:17" x14ac:dyDescent="0.25">
      <c r="A1893" t="s">
        <v>1440</v>
      </c>
      <c r="B1893" t="s">
        <v>1440</v>
      </c>
      <c r="C1893" t="s">
        <v>1440</v>
      </c>
      <c r="D1893" t="s">
        <v>1440</v>
      </c>
      <c r="E1893" t="s">
        <v>1440</v>
      </c>
      <c r="F1893" t="s">
        <v>1440</v>
      </c>
      <c r="G1893" t="s">
        <v>1440</v>
      </c>
      <c r="H1893" t="s">
        <v>1440</v>
      </c>
      <c r="I1893" t="s">
        <v>1440</v>
      </c>
      <c r="J1893" t="s">
        <v>1440</v>
      </c>
      <c r="K1893" t="s">
        <v>3150</v>
      </c>
      <c r="L1893" t="s">
        <v>1440</v>
      </c>
      <c r="M1893" s="93" t="s">
        <v>1440</v>
      </c>
      <c r="N1893" t="s">
        <v>1440</v>
      </c>
      <c r="O1893" s="94" t="s">
        <v>1440</v>
      </c>
      <c r="P1893" s="88" t="s">
        <v>1440</v>
      </c>
      <c r="Q1893" t="s">
        <v>1440</v>
      </c>
    </row>
    <row r="1894" spans="1:17" x14ac:dyDescent="0.25">
      <c r="A1894" t="s">
        <v>1440</v>
      </c>
      <c r="B1894" t="s">
        <v>1440</v>
      </c>
      <c r="C1894" t="s">
        <v>1440</v>
      </c>
      <c r="D1894" t="s">
        <v>1440</v>
      </c>
      <c r="E1894" t="s">
        <v>1440</v>
      </c>
      <c r="F1894" t="s">
        <v>1440</v>
      </c>
      <c r="G1894" t="s">
        <v>1440</v>
      </c>
      <c r="H1894" t="s">
        <v>1440</v>
      </c>
      <c r="I1894" t="s">
        <v>1440</v>
      </c>
      <c r="J1894" t="s">
        <v>1440</v>
      </c>
      <c r="K1894" t="s">
        <v>3150</v>
      </c>
      <c r="L1894" t="s">
        <v>1440</v>
      </c>
      <c r="M1894" s="93" t="s">
        <v>1440</v>
      </c>
      <c r="N1894" t="s">
        <v>1440</v>
      </c>
      <c r="O1894" s="94" t="s">
        <v>1440</v>
      </c>
      <c r="P1894" s="88" t="s">
        <v>1440</v>
      </c>
      <c r="Q1894" t="s">
        <v>1440</v>
      </c>
    </row>
    <row r="1895" spans="1:17" x14ac:dyDescent="0.25">
      <c r="A1895" t="s">
        <v>1440</v>
      </c>
      <c r="B1895" t="s">
        <v>1440</v>
      </c>
      <c r="C1895" t="s">
        <v>1440</v>
      </c>
      <c r="D1895" t="s">
        <v>1440</v>
      </c>
      <c r="E1895" t="s">
        <v>1440</v>
      </c>
      <c r="F1895" t="s">
        <v>1440</v>
      </c>
      <c r="G1895" t="s">
        <v>1440</v>
      </c>
      <c r="H1895" t="s">
        <v>1440</v>
      </c>
      <c r="I1895" t="s">
        <v>1440</v>
      </c>
      <c r="J1895" t="s">
        <v>1440</v>
      </c>
      <c r="K1895" t="s">
        <v>3150</v>
      </c>
      <c r="L1895" t="s">
        <v>1440</v>
      </c>
      <c r="M1895" s="93" t="s">
        <v>1440</v>
      </c>
      <c r="N1895" t="s">
        <v>1440</v>
      </c>
      <c r="O1895" s="94" t="s">
        <v>1440</v>
      </c>
      <c r="P1895" s="88" t="s">
        <v>1440</v>
      </c>
      <c r="Q1895" t="s">
        <v>1440</v>
      </c>
    </row>
    <row r="1896" spans="1:17" x14ac:dyDescent="0.25">
      <c r="A1896" t="s">
        <v>1440</v>
      </c>
      <c r="B1896" t="s">
        <v>1440</v>
      </c>
      <c r="C1896" t="s">
        <v>1440</v>
      </c>
      <c r="D1896" t="s">
        <v>1440</v>
      </c>
      <c r="E1896" t="s">
        <v>1440</v>
      </c>
      <c r="F1896" t="s">
        <v>1440</v>
      </c>
      <c r="G1896" t="s">
        <v>1440</v>
      </c>
      <c r="H1896" t="s">
        <v>1440</v>
      </c>
      <c r="I1896" t="s">
        <v>1440</v>
      </c>
      <c r="J1896" t="s">
        <v>1440</v>
      </c>
      <c r="K1896" t="s">
        <v>3150</v>
      </c>
      <c r="L1896" t="s">
        <v>1440</v>
      </c>
      <c r="M1896" s="93" t="s">
        <v>1440</v>
      </c>
      <c r="N1896" t="s">
        <v>1440</v>
      </c>
      <c r="O1896" s="94" t="s">
        <v>1440</v>
      </c>
      <c r="P1896" s="88" t="s">
        <v>1440</v>
      </c>
      <c r="Q1896" t="s">
        <v>1440</v>
      </c>
    </row>
    <row r="1897" spans="1:17" x14ac:dyDescent="0.25">
      <c r="A1897" t="s">
        <v>1440</v>
      </c>
      <c r="B1897" t="s">
        <v>1440</v>
      </c>
      <c r="C1897" t="s">
        <v>1440</v>
      </c>
      <c r="D1897" t="s">
        <v>1440</v>
      </c>
      <c r="E1897" t="s">
        <v>1440</v>
      </c>
      <c r="F1897" t="s">
        <v>1440</v>
      </c>
      <c r="G1897" t="s">
        <v>1440</v>
      </c>
      <c r="H1897" t="s">
        <v>1440</v>
      </c>
      <c r="I1897" t="s">
        <v>1440</v>
      </c>
      <c r="J1897" t="s">
        <v>1440</v>
      </c>
      <c r="K1897" t="s">
        <v>3150</v>
      </c>
      <c r="L1897" t="s">
        <v>1440</v>
      </c>
      <c r="M1897" s="93" t="s">
        <v>1440</v>
      </c>
      <c r="N1897" t="s">
        <v>1440</v>
      </c>
      <c r="O1897" s="94" t="s">
        <v>1440</v>
      </c>
      <c r="P1897" s="88" t="s">
        <v>1440</v>
      </c>
      <c r="Q1897" t="s">
        <v>1440</v>
      </c>
    </row>
    <row r="1898" spans="1:17" x14ac:dyDescent="0.25">
      <c r="A1898" t="s">
        <v>1440</v>
      </c>
      <c r="B1898" t="s">
        <v>1440</v>
      </c>
      <c r="C1898" t="s">
        <v>1440</v>
      </c>
      <c r="D1898" t="s">
        <v>1440</v>
      </c>
      <c r="E1898" t="s">
        <v>1440</v>
      </c>
      <c r="F1898" t="s">
        <v>1440</v>
      </c>
      <c r="G1898" t="s">
        <v>1440</v>
      </c>
      <c r="H1898" t="s">
        <v>1440</v>
      </c>
      <c r="I1898" t="s">
        <v>1440</v>
      </c>
      <c r="J1898" t="s">
        <v>1440</v>
      </c>
      <c r="K1898" t="s">
        <v>3150</v>
      </c>
      <c r="L1898" t="s">
        <v>1440</v>
      </c>
      <c r="M1898" s="93" t="s">
        <v>1440</v>
      </c>
      <c r="N1898" t="s">
        <v>1440</v>
      </c>
      <c r="O1898" s="94" t="s">
        <v>1440</v>
      </c>
      <c r="P1898" s="88" t="s">
        <v>1440</v>
      </c>
      <c r="Q1898" t="s">
        <v>1440</v>
      </c>
    </row>
    <row r="1899" spans="1:17" x14ac:dyDescent="0.25">
      <c r="A1899" t="s">
        <v>1440</v>
      </c>
      <c r="B1899" t="s">
        <v>1440</v>
      </c>
      <c r="C1899" t="s">
        <v>1440</v>
      </c>
      <c r="D1899" t="s">
        <v>1440</v>
      </c>
      <c r="E1899" t="s">
        <v>1440</v>
      </c>
      <c r="F1899" t="s">
        <v>1440</v>
      </c>
      <c r="G1899" t="s">
        <v>1440</v>
      </c>
      <c r="H1899" t="s">
        <v>1440</v>
      </c>
      <c r="I1899" t="s">
        <v>1440</v>
      </c>
      <c r="J1899" t="s">
        <v>1440</v>
      </c>
      <c r="K1899" t="s">
        <v>3150</v>
      </c>
      <c r="L1899" t="s">
        <v>1440</v>
      </c>
      <c r="M1899" s="93" t="s">
        <v>1440</v>
      </c>
      <c r="N1899" t="s">
        <v>1440</v>
      </c>
      <c r="O1899" s="94" t="s">
        <v>1440</v>
      </c>
      <c r="P1899" s="88" t="s">
        <v>1440</v>
      </c>
      <c r="Q1899" t="s">
        <v>1440</v>
      </c>
    </row>
    <row r="1900" spans="1:17" x14ac:dyDescent="0.25">
      <c r="A1900" t="s">
        <v>1440</v>
      </c>
      <c r="B1900" t="s">
        <v>1440</v>
      </c>
      <c r="C1900" t="s">
        <v>1440</v>
      </c>
      <c r="D1900" t="s">
        <v>1440</v>
      </c>
      <c r="E1900" t="s">
        <v>1440</v>
      </c>
      <c r="F1900" t="s">
        <v>1440</v>
      </c>
      <c r="G1900" t="s">
        <v>1440</v>
      </c>
      <c r="H1900" t="s">
        <v>1440</v>
      </c>
      <c r="I1900" t="s">
        <v>1440</v>
      </c>
      <c r="J1900" t="s">
        <v>1440</v>
      </c>
      <c r="K1900" t="s">
        <v>3150</v>
      </c>
      <c r="L1900" t="s">
        <v>1440</v>
      </c>
      <c r="M1900" s="93" t="s">
        <v>1440</v>
      </c>
      <c r="N1900" t="s">
        <v>1440</v>
      </c>
      <c r="O1900" s="94" t="s">
        <v>1440</v>
      </c>
      <c r="P1900" s="88" t="s">
        <v>1440</v>
      </c>
      <c r="Q1900" t="s">
        <v>1440</v>
      </c>
    </row>
    <row r="1901" spans="1:17" x14ac:dyDescent="0.25">
      <c r="A1901" t="s">
        <v>1440</v>
      </c>
      <c r="B1901" t="s">
        <v>1440</v>
      </c>
      <c r="C1901" t="s">
        <v>1440</v>
      </c>
      <c r="D1901" t="s">
        <v>1440</v>
      </c>
      <c r="E1901" t="s">
        <v>1440</v>
      </c>
      <c r="F1901" t="s">
        <v>1440</v>
      </c>
      <c r="G1901" t="s">
        <v>1440</v>
      </c>
      <c r="H1901" t="s">
        <v>1440</v>
      </c>
      <c r="I1901" t="s">
        <v>1440</v>
      </c>
      <c r="J1901" t="s">
        <v>1440</v>
      </c>
      <c r="K1901" t="s">
        <v>3150</v>
      </c>
      <c r="L1901" t="s">
        <v>1440</v>
      </c>
      <c r="M1901" s="93" t="s">
        <v>1440</v>
      </c>
      <c r="N1901" t="s">
        <v>1440</v>
      </c>
      <c r="O1901" s="94" t="s">
        <v>1440</v>
      </c>
      <c r="P1901" s="88" t="s">
        <v>1440</v>
      </c>
      <c r="Q1901" t="s">
        <v>1440</v>
      </c>
    </row>
    <row r="1902" spans="1:17" x14ac:dyDescent="0.25">
      <c r="A1902" t="s">
        <v>1440</v>
      </c>
      <c r="B1902" t="s">
        <v>1440</v>
      </c>
      <c r="C1902" t="s">
        <v>1440</v>
      </c>
      <c r="D1902" t="s">
        <v>1440</v>
      </c>
      <c r="E1902" t="s">
        <v>1440</v>
      </c>
      <c r="F1902" t="s">
        <v>1440</v>
      </c>
      <c r="G1902" t="s">
        <v>1440</v>
      </c>
      <c r="H1902" t="s">
        <v>1440</v>
      </c>
      <c r="I1902" t="s">
        <v>1440</v>
      </c>
      <c r="J1902" t="s">
        <v>1440</v>
      </c>
      <c r="K1902" t="s">
        <v>3150</v>
      </c>
      <c r="L1902" t="s">
        <v>1440</v>
      </c>
      <c r="M1902" s="93" t="s">
        <v>1440</v>
      </c>
      <c r="N1902" t="s">
        <v>1440</v>
      </c>
      <c r="O1902" s="94" t="s">
        <v>1440</v>
      </c>
      <c r="P1902" s="88" t="s">
        <v>1440</v>
      </c>
      <c r="Q1902" t="s">
        <v>1440</v>
      </c>
    </row>
    <row r="1903" spans="1:17" x14ac:dyDescent="0.25">
      <c r="A1903" t="s">
        <v>1440</v>
      </c>
      <c r="B1903" t="s">
        <v>1440</v>
      </c>
      <c r="C1903" t="s">
        <v>1440</v>
      </c>
      <c r="D1903" t="s">
        <v>1440</v>
      </c>
      <c r="E1903" t="s">
        <v>1440</v>
      </c>
      <c r="F1903" t="s">
        <v>1440</v>
      </c>
      <c r="G1903" t="s">
        <v>1440</v>
      </c>
      <c r="H1903" t="s">
        <v>1440</v>
      </c>
      <c r="I1903" t="s">
        <v>1440</v>
      </c>
      <c r="J1903" t="s">
        <v>1440</v>
      </c>
      <c r="K1903" t="s">
        <v>3150</v>
      </c>
      <c r="L1903" t="s">
        <v>1440</v>
      </c>
      <c r="M1903" s="93" t="s">
        <v>1440</v>
      </c>
      <c r="N1903" t="s">
        <v>1440</v>
      </c>
      <c r="O1903" s="94" t="s">
        <v>1440</v>
      </c>
      <c r="P1903" s="88" t="s">
        <v>1440</v>
      </c>
      <c r="Q1903" t="s">
        <v>1440</v>
      </c>
    </row>
    <row r="1904" spans="1:17" x14ac:dyDescent="0.25">
      <c r="A1904" t="s">
        <v>1440</v>
      </c>
      <c r="B1904" t="s">
        <v>1440</v>
      </c>
      <c r="C1904" t="s">
        <v>1440</v>
      </c>
      <c r="D1904" t="s">
        <v>1440</v>
      </c>
      <c r="E1904" t="s">
        <v>1440</v>
      </c>
      <c r="F1904" t="s">
        <v>1440</v>
      </c>
      <c r="G1904" t="s">
        <v>1440</v>
      </c>
      <c r="H1904" t="s">
        <v>1440</v>
      </c>
      <c r="I1904" t="s">
        <v>1440</v>
      </c>
      <c r="J1904" t="s">
        <v>1440</v>
      </c>
      <c r="K1904" t="s">
        <v>3150</v>
      </c>
      <c r="L1904" t="s">
        <v>1440</v>
      </c>
      <c r="M1904" s="93" t="s">
        <v>1440</v>
      </c>
      <c r="N1904" t="s">
        <v>1440</v>
      </c>
      <c r="O1904" s="94" t="s">
        <v>1440</v>
      </c>
      <c r="P1904" s="88" t="s">
        <v>1440</v>
      </c>
      <c r="Q1904" t="s">
        <v>1440</v>
      </c>
    </row>
    <row r="1905" spans="1:17" x14ac:dyDescent="0.25">
      <c r="A1905" t="s">
        <v>1440</v>
      </c>
      <c r="B1905" t="s">
        <v>1440</v>
      </c>
      <c r="C1905" t="s">
        <v>1440</v>
      </c>
      <c r="D1905" t="s">
        <v>1440</v>
      </c>
      <c r="E1905" t="s">
        <v>1440</v>
      </c>
      <c r="F1905" t="s">
        <v>1440</v>
      </c>
      <c r="G1905" t="s">
        <v>1440</v>
      </c>
      <c r="H1905" t="s">
        <v>1440</v>
      </c>
      <c r="I1905" t="s">
        <v>1440</v>
      </c>
      <c r="J1905" t="s">
        <v>1440</v>
      </c>
      <c r="K1905" t="s">
        <v>3150</v>
      </c>
      <c r="L1905" t="s">
        <v>1440</v>
      </c>
      <c r="M1905" s="93" t="s">
        <v>1440</v>
      </c>
      <c r="N1905" t="s">
        <v>1440</v>
      </c>
      <c r="O1905" s="94" t="s">
        <v>1440</v>
      </c>
      <c r="P1905" s="88" t="s">
        <v>1440</v>
      </c>
      <c r="Q1905" t="s">
        <v>1440</v>
      </c>
    </row>
    <row r="1906" spans="1:17" x14ac:dyDescent="0.25">
      <c r="A1906" t="s">
        <v>1440</v>
      </c>
      <c r="B1906" t="s">
        <v>1440</v>
      </c>
      <c r="C1906" t="s">
        <v>1440</v>
      </c>
      <c r="D1906" t="s">
        <v>1440</v>
      </c>
      <c r="E1906" t="s">
        <v>1440</v>
      </c>
      <c r="F1906" t="s">
        <v>1440</v>
      </c>
      <c r="G1906" t="s">
        <v>1440</v>
      </c>
      <c r="H1906" t="s">
        <v>1440</v>
      </c>
      <c r="I1906" t="s">
        <v>1440</v>
      </c>
      <c r="J1906" t="s">
        <v>1440</v>
      </c>
      <c r="K1906" t="s">
        <v>3150</v>
      </c>
      <c r="L1906" t="s">
        <v>1440</v>
      </c>
      <c r="M1906" s="93" t="s">
        <v>1440</v>
      </c>
      <c r="N1906" t="s">
        <v>1440</v>
      </c>
      <c r="O1906" s="94" t="s">
        <v>1440</v>
      </c>
      <c r="P1906" s="88" t="s">
        <v>1440</v>
      </c>
      <c r="Q1906" t="s">
        <v>1440</v>
      </c>
    </row>
    <row r="1907" spans="1:17" x14ac:dyDescent="0.25">
      <c r="A1907" t="s">
        <v>1440</v>
      </c>
      <c r="B1907" t="s">
        <v>1440</v>
      </c>
      <c r="C1907" t="s">
        <v>1440</v>
      </c>
      <c r="D1907" t="s">
        <v>1440</v>
      </c>
      <c r="E1907" t="s">
        <v>1440</v>
      </c>
      <c r="F1907" t="s">
        <v>1440</v>
      </c>
      <c r="G1907" t="s">
        <v>1440</v>
      </c>
      <c r="H1907" t="s">
        <v>1440</v>
      </c>
      <c r="I1907" t="s">
        <v>1440</v>
      </c>
      <c r="J1907" t="s">
        <v>1440</v>
      </c>
      <c r="K1907" t="s">
        <v>3150</v>
      </c>
      <c r="L1907" t="s">
        <v>1440</v>
      </c>
      <c r="M1907" s="93" t="s">
        <v>1440</v>
      </c>
      <c r="N1907" t="s">
        <v>1440</v>
      </c>
      <c r="O1907" s="94" t="s">
        <v>1440</v>
      </c>
      <c r="P1907" s="88" t="s">
        <v>1440</v>
      </c>
      <c r="Q1907" t="s">
        <v>1440</v>
      </c>
    </row>
    <row r="1908" spans="1:17" x14ac:dyDescent="0.25">
      <c r="A1908" t="s">
        <v>1440</v>
      </c>
      <c r="B1908" t="s">
        <v>1440</v>
      </c>
      <c r="C1908" t="s">
        <v>1440</v>
      </c>
      <c r="D1908" t="s">
        <v>1440</v>
      </c>
      <c r="E1908" t="s">
        <v>1440</v>
      </c>
      <c r="F1908" t="s">
        <v>1440</v>
      </c>
      <c r="G1908" t="s">
        <v>1440</v>
      </c>
      <c r="H1908" t="s">
        <v>1440</v>
      </c>
      <c r="I1908" t="s">
        <v>1440</v>
      </c>
      <c r="J1908" t="s">
        <v>1440</v>
      </c>
      <c r="K1908" t="s">
        <v>3150</v>
      </c>
      <c r="L1908" t="s">
        <v>1440</v>
      </c>
      <c r="M1908" s="93" t="s">
        <v>1440</v>
      </c>
      <c r="N1908" t="s">
        <v>1440</v>
      </c>
      <c r="O1908" s="94" t="s">
        <v>1440</v>
      </c>
      <c r="P1908" s="88" t="s">
        <v>1440</v>
      </c>
      <c r="Q1908" t="s">
        <v>1440</v>
      </c>
    </row>
    <row r="1909" spans="1:17" x14ac:dyDescent="0.25">
      <c r="A1909" t="s">
        <v>1440</v>
      </c>
      <c r="B1909" t="s">
        <v>1440</v>
      </c>
      <c r="C1909" t="s">
        <v>1440</v>
      </c>
      <c r="D1909" t="s">
        <v>1440</v>
      </c>
      <c r="E1909" t="s">
        <v>1440</v>
      </c>
      <c r="F1909" t="s">
        <v>1440</v>
      </c>
      <c r="G1909" t="s">
        <v>1440</v>
      </c>
      <c r="H1909" t="s">
        <v>1440</v>
      </c>
      <c r="I1909" t="s">
        <v>1440</v>
      </c>
      <c r="J1909" t="s">
        <v>1440</v>
      </c>
      <c r="K1909" t="s">
        <v>3150</v>
      </c>
      <c r="L1909" t="s">
        <v>1440</v>
      </c>
      <c r="M1909" s="93" t="s">
        <v>1440</v>
      </c>
      <c r="N1909" t="s">
        <v>1440</v>
      </c>
      <c r="O1909" s="94" t="s">
        <v>1440</v>
      </c>
      <c r="P1909" s="88" t="s">
        <v>1440</v>
      </c>
      <c r="Q1909" t="s">
        <v>1440</v>
      </c>
    </row>
    <row r="1910" spans="1:17" x14ac:dyDescent="0.25">
      <c r="A1910" t="s">
        <v>1440</v>
      </c>
      <c r="B1910" t="s">
        <v>1440</v>
      </c>
      <c r="C1910" t="s">
        <v>1440</v>
      </c>
      <c r="D1910" t="s">
        <v>1440</v>
      </c>
      <c r="E1910" t="s">
        <v>1440</v>
      </c>
      <c r="F1910" t="s">
        <v>1440</v>
      </c>
      <c r="G1910" t="s">
        <v>1440</v>
      </c>
      <c r="H1910" t="s">
        <v>1440</v>
      </c>
      <c r="I1910" t="s">
        <v>1440</v>
      </c>
      <c r="J1910" t="s">
        <v>1440</v>
      </c>
      <c r="K1910" t="s">
        <v>3150</v>
      </c>
      <c r="L1910" t="s">
        <v>1440</v>
      </c>
      <c r="M1910" s="93" t="s">
        <v>1440</v>
      </c>
      <c r="N1910" t="s">
        <v>1440</v>
      </c>
      <c r="O1910" s="94" t="s">
        <v>1440</v>
      </c>
      <c r="P1910" s="88" t="s">
        <v>1440</v>
      </c>
      <c r="Q1910" t="s">
        <v>1440</v>
      </c>
    </row>
    <row r="1911" spans="1:17" x14ac:dyDescent="0.25">
      <c r="A1911" t="s">
        <v>1440</v>
      </c>
      <c r="B1911" t="s">
        <v>1440</v>
      </c>
      <c r="C1911" t="s">
        <v>1440</v>
      </c>
      <c r="D1911" t="s">
        <v>1440</v>
      </c>
      <c r="E1911" t="s">
        <v>1440</v>
      </c>
      <c r="F1911" t="s">
        <v>1440</v>
      </c>
      <c r="G1911" t="s">
        <v>1440</v>
      </c>
      <c r="H1911" t="s">
        <v>1440</v>
      </c>
      <c r="I1911" t="s">
        <v>1440</v>
      </c>
      <c r="J1911" t="s">
        <v>1440</v>
      </c>
      <c r="K1911" t="s">
        <v>3150</v>
      </c>
      <c r="L1911" t="s">
        <v>1440</v>
      </c>
      <c r="M1911" s="93" t="s">
        <v>1440</v>
      </c>
      <c r="N1911" t="s">
        <v>1440</v>
      </c>
      <c r="O1911" s="94" t="s">
        <v>1440</v>
      </c>
      <c r="P1911" s="88" t="s">
        <v>1440</v>
      </c>
      <c r="Q1911" t="s">
        <v>1440</v>
      </c>
    </row>
    <row r="1912" spans="1:17" x14ac:dyDescent="0.25">
      <c r="A1912" t="s">
        <v>1440</v>
      </c>
      <c r="B1912" t="s">
        <v>1440</v>
      </c>
      <c r="C1912" t="s">
        <v>1440</v>
      </c>
      <c r="D1912" t="s">
        <v>1440</v>
      </c>
      <c r="E1912" t="s">
        <v>1440</v>
      </c>
      <c r="F1912" t="s">
        <v>1440</v>
      </c>
      <c r="G1912" t="s">
        <v>1440</v>
      </c>
      <c r="H1912" t="s">
        <v>1440</v>
      </c>
      <c r="I1912" t="s">
        <v>1440</v>
      </c>
      <c r="J1912" t="s">
        <v>1440</v>
      </c>
      <c r="K1912" t="s">
        <v>3150</v>
      </c>
      <c r="L1912" t="s">
        <v>1440</v>
      </c>
      <c r="M1912" s="93" t="s">
        <v>1440</v>
      </c>
      <c r="N1912" t="s">
        <v>1440</v>
      </c>
      <c r="O1912" s="94" t="s">
        <v>1440</v>
      </c>
      <c r="P1912" s="88" t="s">
        <v>1440</v>
      </c>
      <c r="Q1912" t="s">
        <v>1440</v>
      </c>
    </row>
    <row r="1913" spans="1:17" x14ac:dyDescent="0.25">
      <c r="A1913" t="s">
        <v>1440</v>
      </c>
      <c r="B1913" t="s">
        <v>1440</v>
      </c>
      <c r="C1913" t="s">
        <v>1440</v>
      </c>
      <c r="D1913" t="s">
        <v>1440</v>
      </c>
      <c r="E1913" t="s">
        <v>1440</v>
      </c>
      <c r="F1913" t="s">
        <v>1440</v>
      </c>
      <c r="G1913" t="s">
        <v>1440</v>
      </c>
      <c r="H1913" t="s">
        <v>1440</v>
      </c>
      <c r="I1913" t="s">
        <v>1440</v>
      </c>
      <c r="J1913" t="s">
        <v>1440</v>
      </c>
      <c r="K1913" t="s">
        <v>3150</v>
      </c>
      <c r="L1913" t="s">
        <v>1440</v>
      </c>
      <c r="M1913" s="93" t="s">
        <v>1440</v>
      </c>
      <c r="N1913" t="s">
        <v>1440</v>
      </c>
      <c r="O1913" s="94" t="s">
        <v>1440</v>
      </c>
      <c r="P1913" s="88" t="s">
        <v>1440</v>
      </c>
      <c r="Q1913" t="s">
        <v>1440</v>
      </c>
    </row>
    <row r="1914" spans="1:17" x14ac:dyDescent="0.25">
      <c r="A1914" t="s">
        <v>1440</v>
      </c>
      <c r="B1914" t="s">
        <v>1440</v>
      </c>
      <c r="C1914" t="s">
        <v>1440</v>
      </c>
      <c r="D1914" t="s">
        <v>1440</v>
      </c>
      <c r="E1914" t="s">
        <v>1440</v>
      </c>
      <c r="F1914" t="s">
        <v>1440</v>
      </c>
      <c r="G1914" t="s">
        <v>1440</v>
      </c>
      <c r="H1914" t="s">
        <v>1440</v>
      </c>
      <c r="I1914" t="s">
        <v>1440</v>
      </c>
      <c r="J1914" t="s">
        <v>1440</v>
      </c>
      <c r="K1914" t="s">
        <v>3150</v>
      </c>
      <c r="L1914" t="s">
        <v>1440</v>
      </c>
      <c r="M1914" s="93" t="s">
        <v>1440</v>
      </c>
      <c r="N1914" t="s">
        <v>1440</v>
      </c>
      <c r="O1914" s="94" t="s">
        <v>1440</v>
      </c>
      <c r="P1914" s="88" t="s">
        <v>1440</v>
      </c>
      <c r="Q1914" t="s">
        <v>1440</v>
      </c>
    </row>
    <row r="1915" spans="1:17" x14ac:dyDescent="0.25">
      <c r="A1915" t="s">
        <v>1440</v>
      </c>
      <c r="B1915" t="s">
        <v>1440</v>
      </c>
      <c r="C1915" t="s">
        <v>1440</v>
      </c>
      <c r="D1915" t="s">
        <v>1440</v>
      </c>
      <c r="E1915" t="s">
        <v>1440</v>
      </c>
      <c r="F1915" t="s">
        <v>1440</v>
      </c>
      <c r="G1915" t="s">
        <v>1440</v>
      </c>
      <c r="H1915" t="s">
        <v>1440</v>
      </c>
      <c r="I1915" t="s">
        <v>1440</v>
      </c>
      <c r="J1915" t="s">
        <v>1440</v>
      </c>
      <c r="K1915" t="s">
        <v>3150</v>
      </c>
      <c r="L1915" t="s">
        <v>1440</v>
      </c>
      <c r="M1915" s="93" t="s">
        <v>1440</v>
      </c>
      <c r="N1915" t="s">
        <v>1440</v>
      </c>
      <c r="O1915" s="94" t="s">
        <v>1440</v>
      </c>
      <c r="P1915" s="88" t="s">
        <v>1440</v>
      </c>
      <c r="Q1915" t="s">
        <v>1440</v>
      </c>
    </row>
    <row r="1916" spans="1:17" x14ac:dyDescent="0.25">
      <c r="A1916" t="s">
        <v>1440</v>
      </c>
      <c r="B1916" t="s">
        <v>1440</v>
      </c>
      <c r="C1916" t="s">
        <v>1440</v>
      </c>
      <c r="D1916" t="s">
        <v>1440</v>
      </c>
      <c r="E1916" t="s">
        <v>1440</v>
      </c>
      <c r="F1916" t="s">
        <v>1440</v>
      </c>
      <c r="G1916" t="s">
        <v>1440</v>
      </c>
      <c r="H1916" t="s">
        <v>1440</v>
      </c>
      <c r="I1916" t="s">
        <v>1440</v>
      </c>
      <c r="J1916" t="s">
        <v>1440</v>
      </c>
      <c r="K1916" t="s">
        <v>3150</v>
      </c>
      <c r="L1916" t="s">
        <v>1440</v>
      </c>
      <c r="M1916" s="93" t="s">
        <v>1440</v>
      </c>
      <c r="N1916" t="s">
        <v>1440</v>
      </c>
      <c r="O1916" s="94" t="s">
        <v>1440</v>
      </c>
      <c r="P1916" s="88" t="s">
        <v>1440</v>
      </c>
      <c r="Q1916" t="s">
        <v>1440</v>
      </c>
    </row>
    <row r="1917" spans="1:17" x14ac:dyDescent="0.25">
      <c r="A1917" t="s">
        <v>1440</v>
      </c>
      <c r="B1917" t="s">
        <v>1440</v>
      </c>
      <c r="C1917" t="s">
        <v>1440</v>
      </c>
      <c r="D1917" t="s">
        <v>1440</v>
      </c>
      <c r="E1917" t="s">
        <v>1440</v>
      </c>
      <c r="F1917" t="s">
        <v>1440</v>
      </c>
      <c r="G1917" t="s">
        <v>1440</v>
      </c>
      <c r="H1917" t="s">
        <v>1440</v>
      </c>
      <c r="I1917" t="s">
        <v>1440</v>
      </c>
      <c r="J1917" t="s">
        <v>1440</v>
      </c>
      <c r="K1917" t="s">
        <v>3150</v>
      </c>
      <c r="L1917" t="s">
        <v>1440</v>
      </c>
      <c r="M1917" s="93" t="s">
        <v>1440</v>
      </c>
      <c r="N1917" t="s">
        <v>1440</v>
      </c>
      <c r="O1917" s="94" t="s">
        <v>1440</v>
      </c>
      <c r="P1917" s="88" t="s">
        <v>1440</v>
      </c>
      <c r="Q1917" t="s">
        <v>1440</v>
      </c>
    </row>
    <row r="1918" spans="1:17" x14ac:dyDescent="0.25">
      <c r="A1918" t="s">
        <v>1440</v>
      </c>
      <c r="B1918" t="s">
        <v>1440</v>
      </c>
      <c r="C1918" t="s">
        <v>1440</v>
      </c>
      <c r="D1918" t="s">
        <v>1440</v>
      </c>
      <c r="E1918" t="s">
        <v>1440</v>
      </c>
      <c r="F1918" t="s">
        <v>1440</v>
      </c>
      <c r="G1918" t="s">
        <v>1440</v>
      </c>
      <c r="H1918" t="s">
        <v>1440</v>
      </c>
      <c r="I1918" t="s">
        <v>1440</v>
      </c>
      <c r="J1918" t="s">
        <v>1440</v>
      </c>
      <c r="K1918" t="s">
        <v>3150</v>
      </c>
      <c r="L1918" t="s">
        <v>1440</v>
      </c>
      <c r="M1918" s="93" t="s">
        <v>1440</v>
      </c>
      <c r="N1918" t="s">
        <v>1440</v>
      </c>
      <c r="O1918" s="94" t="s">
        <v>1440</v>
      </c>
      <c r="P1918" s="88" t="s">
        <v>1440</v>
      </c>
      <c r="Q1918" t="s">
        <v>1440</v>
      </c>
    </row>
    <row r="1919" spans="1:17" x14ac:dyDescent="0.25">
      <c r="A1919" t="s">
        <v>1440</v>
      </c>
      <c r="B1919" t="s">
        <v>1440</v>
      </c>
      <c r="C1919" t="s">
        <v>1440</v>
      </c>
      <c r="D1919" t="s">
        <v>1440</v>
      </c>
      <c r="E1919" t="s">
        <v>1440</v>
      </c>
      <c r="F1919" t="s">
        <v>1440</v>
      </c>
      <c r="G1919" t="s">
        <v>1440</v>
      </c>
      <c r="H1919" t="s">
        <v>1440</v>
      </c>
      <c r="I1919" t="s">
        <v>1440</v>
      </c>
      <c r="J1919" t="s">
        <v>1440</v>
      </c>
      <c r="K1919" t="s">
        <v>3150</v>
      </c>
      <c r="L1919" t="s">
        <v>1440</v>
      </c>
      <c r="M1919" s="93" t="s">
        <v>1440</v>
      </c>
      <c r="N1919" t="s">
        <v>1440</v>
      </c>
      <c r="O1919" s="94" t="s">
        <v>1440</v>
      </c>
      <c r="P1919" s="88" t="s">
        <v>1440</v>
      </c>
      <c r="Q1919" t="s">
        <v>1440</v>
      </c>
    </row>
    <row r="1920" spans="1:17" x14ac:dyDescent="0.25">
      <c r="A1920" t="s">
        <v>1440</v>
      </c>
      <c r="B1920" t="s">
        <v>1440</v>
      </c>
      <c r="C1920" t="s">
        <v>1440</v>
      </c>
      <c r="D1920" t="s">
        <v>1440</v>
      </c>
      <c r="E1920" t="s">
        <v>1440</v>
      </c>
      <c r="F1920" t="s">
        <v>1440</v>
      </c>
      <c r="G1920" t="s">
        <v>1440</v>
      </c>
      <c r="H1920" t="s">
        <v>1440</v>
      </c>
      <c r="I1920" t="s">
        <v>1440</v>
      </c>
      <c r="J1920" t="s">
        <v>1440</v>
      </c>
      <c r="K1920" t="s">
        <v>3150</v>
      </c>
      <c r="L1920" t="s">
        <v>1440</v>
      </c>
      <c r="M1920" s="93" t="s">
        <v>1440</v>
      </c>
      <c r="N1920" t="s">
        <v>1440</v>
      </c>
      <c r="O1920" s="94" t="s">
        <v>1440</v>
      </c>
      <c r="P1920" s="88" t="s">
        <v>1440</v>
      </c>
      <c r="Q1920" t="s">
        <v>1440</v>
      </c>
    </row>
    <row r="1921" spans="1:17" x14ac:dyDescent="0.25">
      <c r="A1921" t="s">
        <v>1440</v>
      </c>
      <c r="B1921" t="s">
        <v>1440</v>
      </c>
      <c r="C1921" t="s">
        <v>1440</v>
      </c>
      <c r="D1921" t="s">
        <v>1440</v>
      </c>
      <c r="E1921" t="s">
        <v>1440</v>
      </c>
      <c r="F1921" t="s">
        <v>1440</v>
      </c>
      <c r="G1921" t="s">
        <v>1440</v>
      </c>
      <c r="H1921" t="s">
        <v>1440</v>
      </c>
      <c r="I1921" t="s">
        <v>1440</v>
      </c>
      <c r="J1921" t="s">
        <v>1440</v>
      </c>
      <c r="K1921" t="s">
        <v>3150</v>
      </c>
      <c r="L1921" t="s">
        <v>1440</v>
      </c>
      <c r="M1921" s="93" t="s">
        <v>1440</v>
      </c>
      <c r="N1921" t="s">
        <v>1440</v>
      </c>
      <c r="O1921" s="94" t="s">
        <v>1440</v>
      </c>
      <c r="P1921" s="88" t="s">
        <v>1440</v>
      </c>
      <c r="Q1921" t="s">
        <v>1440</v>
      </c>
    </row>
    <row r="1922" spans="1:17" x14ac:dyDescent="0.25">
      <c r="A1922" t="s">
        <v>1440</v>
      </c>
      <c r="B1922" t="s">
        <v>1440</v>
      </c>
      <c r="C1922" t="s">
        <v>1440</v>
      </c>
      <c r="D1922" t="s">
        <v>1440</v>
      </c>
      <c r="E1922" t="s">
        <v>1440</v>
      </c>
      <c r="F1922" t="s">
        <v>1440</v>
      </c>
      <c r="G1922" t="s">
        <v>1440</v>
      </c>
      <c r="H1922" t="s">
        <v>1440</v>
      </c>
      <c r="I1922" t="s">
        <v>1440</v>
      </c>
      <c r="J1922" t="s">
        <v>1440</v>
      </c>
      <c r="K1922" t="s">
        <v>3150</v>
      </c>
      <c r="L1922" t="s">
        <v>1440</v>
      </c>
      <c r="M1922" s="93" t="s">
        <v>1440</v>
      </c>
      <c r="N1922" t="s">
        <v>1440</v>
      </c>
      <c r="O1922" s="94" t="s">
        <v>1440</v>
      </c>
      <c r="P1922" s="88" t="s">
        <v>1440</v>
      </c>
      <c r="Q1922" t="s">
        <v>1440</v>
      </c>
    </row>
    <row r="1923" spans="1:17" x14ac:dyDescent="0.25">
      <c r="A1923" t="s">
        <v>1440</v>
      </c>
      <c r="B1923" t="s">
        <v>1440</v>
      </c>
      <c r="C1923" t="s">
        <v>1440</v>
      </c>
      <c r="D1923" t="s">
        <v>1440</v>
      </c>
      <c r="E1923" t="s">
        <v>1440</v>
      </c>
      <c r="F1923" t="s">
        <v>1440</v>
      </c>
      <c r="G1923" t="s">
        <v>1440</v>
      </c>
      <c r="H1923" t="s">
        <v>1440</v>
      </c>
      <c r="I1923" t="s">
        <v>1440</v>
      </c>
      <c r="J1923" t="s">
        <v>1440</v>
      </c>
      <c r="K1923" t="s">
        <v>3150</v>
      </c>
      <c r="L1923" t="s">
        <v>1440</v>
      </c>
      <c r="M1923" s="93" t="s">
        <v>1440</v>
      </c>
      <c r="N1923" t="s">
        <v>1440</v>
      </c>
      <c r="O1923" s="94" t="s">
        <v>1440</v>
      </c>
      <c r="P1923" s="88" t="s">
        <v>1440</v>
      </c>
      <c r="Q1923" t="s">
        <v>1440</v>
      </c>
    </row>
    <row r="1924" spans="1:17" x14ac:dyDescent="0.25">
      <c r="A1924" t="s">
        <v>1440</v>
      </c>
      <c r="B1924" t="s">
        <v>1440</v>
      </c>
      <c r="C1924" t="s">
        <v>1440</v>
      </c>
      <c r="D1924" t="s">
        <v>1440</v>
      </c>
      <c r="E1924" t="s">
        <v>1440</v>
      </c>
      <c r="F1924" t="s">
        <v>1440</v>
      </c>
      <c r="G1924" t="s">
        <v>1440</v>
      </c>
      <c r="H1924" t="s">
        <v>1440</v>
      </c>
      <c r="I1924" t="s">
        <v>1440</v>
      </c>
      <c r="J1924" t="s">
        <v>1440</v>
      </c>
      <c r="K1924" t="s">
        <v>3150</v>
      </c>
      <c r="L1924" t="s">
        <v>1440</v>
      </c>
      <c r="M1924" s="93" t="s">
        <v>1440</v>
      </c>
      <c r="N1924" t="s">
        <v>1440</v>
      </c>
      <c r="O1924" s="94" t="s">
        <v>1440</v>
      </c>
      <c r="P1924" s="88" t="s">
        <v>1440</v>
      </c>
      <c r="Q1924" t="s">
        <v>1440</v>
      </c>
    </row>
    <row r="1925" spans="1:17" x14ac:dyDescent="0.25">
      <c r="A1925" t="s">
        <v>1440</v>
      </c>
      <c r="B1925" t="s">
        <v>1440</v>
      </c>
      <c r="C1925" t="s">
        <v>1440</v>
      </c>
      <c r="D1925" t="s">
        <v>1440</v>
      </c>
      <c r="E1925" t="s">
        <v>1440</v>
      </c>
      <c r="F1925" t="s">
        <v>1440</v>
      </c>
      <c r="G1925" t="s">
        <v>1440</v>
      </c>
      <c r="H1925" t="s">
        <v>1440</v>
      </c>
      <c r="I1925" t="s">
        <v>1440</v>
      </c>
      <c r="J1925" t="s">
        <v>1440</v>
      </c>
      <c r="K1925" t="s">
        <v>3150</v>
      </c>
      <c r="L1925" t="s">
        <v>1440</v>
      </c>
      <c r="M1925" s="93" t="s">
        <v>1440</v>
      </c>
      <c r="N1925" t="s">
        <v>1440</v>
      </c>
      <c r="O1925" s="94" t="s">
        <v>1440</v>
      </c>
      <c r="P1925" s="88" t="s">
        <v>1440</v>
      </c>
      <c r="Q1925" t="s">
        <v>1440</v>
      </c>
    </row>
    <row r="1926" spans="1:17" x14ac:dyDescent="0.25">
      <c r="A1926" t="s">
        <v>1440</v>
      </c>
      <c r="B1926" t="s">
        <v>1440</v>
      </c>
      <c r="C1926" t="s">
        <v>1440</v>
      </c>
      <c r="D1926" t="s">
        <v>1440</v>
      </c>
      <c r="E1926" t="s">
        <v>1440</v>
      </c>
      <c r="F1926" t="s">
        <v>1440</v>
      </c>
      <c r="G1926" t="s">
        <v>1440</v>
      </c>
      <c r="H1926" t="s">
        <v>1440</v>
      </c>
      <c r="I1926" t="s">
        <v>1440</v>
      </c>
      <c r="J1926" t="s">
        <v>1440</v>
      </c>
      <c r="K1926" t="s">
        <v>3150</v>
      </c>
      <c r="L1926" t="s">
        <v>1440</v>
      </c>
      <c r="M1926" s="93" t="s">
        <v>1440</v>
      </c>
      <c r="N1926" t="s">
        <v>1440</v>
      </c>
      <c r="O1926" s="94" t="s">
        <v>1440</v>
      </c>
      <c r="P1926" s="88" t="s">
        <v>1440</v>
      </c>
      <c r="Q1926" t="s">
        <v>1440</v>
      </c>
    </row>
    <row r="1927" spans="1:17" x14ac:dyDescent="0.25">
      <c r="A1927" t="s">
        <v>1440</v>
      </c>
      <c r="B1927" t="s">
        <v>1440</v>
      </c>
      <c r="C1927" t="s">
        <v>1440</v>
      </c>
      <c r="D1927" t="s">
        <v>1440</v>
      </c>
      <c r="E1927" t="s">
        <v>1440</v>
      </c>
      <c r="F1927" t="s">
        <v>1440</v>
      </c>
      <c r="G1927" t="s">
        <v>1440</v>
      </c>
      <c r="H1927" t="s">
        <v>1440</v>
      </c>
      <c r="I1927" t="s">
        <v>1440</v>
      </c>
      <c r="J1927" t="s">
        <v>1440</v>
      </c>
      <c r="K1927" t="s">
        <v>3150</v>
      </c>
      <c r="L1927" t="s">
        <v>1440</v>
      </c>
      <c r="M1927" s="93" t="s">
        <v>1440</v>
      </c>
      <c r="N1927" t="s">
        <v>1440</v>
      </c>
      <c r="O1927" s="94" t="s">
        <v>1440</v>
      </c>
      <c r="P1927" s="88" t="s">
        <v>1440</v>
      </c>
      <c r="Q1927" t="s">
        <v>1440</v>
      </c>
    </row>
    <row r="1928" spans="1:17" x14ac:dyDescent="0.25">
      <c r="A1928" t="s">
        <v>1440</v>
      </c>
      <c r="B1928" t="s">
        <v>1440</v>
      </c>
      <c r="C1928" t="s">
        <v>1440</v>
      </c>
      <c r="D1928" t="s">
        <v>1440</v>
      </c>
      <c r="E1928" t="s">
        <v>1440</v>
      </c>
      <c r="F1928" t="s">
        <v>1440</v>
      </c>
      <c r="G1928" t="s">
        <v>1440</v>
      </c>
      <c r="H1928" t="s">
        <v>1440</v>
      </c>
      <c r="I1928" t="s">
        <v>1440</v>
      </c>
      <c r="J1928" t="s">
        <v>1440</v>
      </c>
      <c r="K1928" t="s">
        <v>3150</v>
      </c>
      <c r="L1928" t="s">
        <v>1440</v>
      </c>
      <c r="M1928" s="93" t="s">
        <v>1440</v>
      </c>
      <c r="N1928" t="s">
        <v>1440</v>
      </c>
      <c r="O1928" s="94" t="s">
        <v>1440</v>
      </c>
      <c r="P1928" s="88" t="s">
        <v>1440</v>
      </c>
      <c r="Q1928" t="s">
        <v>1440</v>
      </c>
    </row>
    <row r="1929" spans="1:17" x14ac:dyDescent="0.25">
      <c r="A1929" t="s">
        <v>1440</v>
      </c>
      <c r="B1929" t="s">
        <v>1440</v>
      </c>
      <c r="C1929" t="s">
        <v>1440</v>
      </c>
      <c r="D1929" t="s">
        <v>1440</v>
      </c>
      <c r="E1929" t="s">
        <v>1440</v>
      </c>
      <c r="F1929" t="s">
        <v>1440</v>
      </c>
      <c r="G1929" t="s">
        <v>1440</v>
      </c>
      <c r="H1929" t="s">
        <v>1440</v>
      </c>
      <c r="I1929" t="s">
        <v>1440</v>
      </c>
      <c r="J1929" t="s">
        <v>1440</v>
      </c>
      <c r="K1929" t="s">
        <v>3150</v>
      </c>
      <c r="L1929" t="s">
        <v>1440</v>
      </c>
      <c r="M1929" s="93" t="s">
        <v>1440</v>
      </c>
      <c r="N1929" t="s">
        <v>1440</v>
      </c>
      <c r="O1929" s="94" t="s">
        <v>1440</v>
      </c>
      <c r="P1929" s="88" t="s">
        <v>1440</v>
      </c>
      <c r="Q1929" t="s">
        <v>1440</v>
      </c>
    </row>
    <row r="1930" spans="1:17" x14ac:dyDescent="0.25">
      <c r="A1930" t="s">
        <v>1440</v>
      </c>
      <c r="B1930" t="s">
        <v>1440</v>
      </c>
      <c r="C1930" t="s">
        <v>1440</v>
      </c>
      <c r="D1930" t="s">
        <v>1440</v>
      </c>
      <c r="E1930" t="s">
        <v>1440</v>
      </c>
      <c r="F1930" t="s">
        <v>1440</v>
      </c>
      <c r="G1930" t="s">
        <v>1440</v>
      </c>
      <c r="H1930" t="s">
        <v>1440</v>
      </c>
      <c r="I1930" t="s">
        <v>1440</v>
      </c>
      <c r="J1930" t="s">
        <v>1440</v>
      </c>
      <c r="K1930" t="s">
        <v>3150</v>
      </c>
      <c r="L1930" t="s">
        <v>1440</v>
      </c>
      <c r="M1930" s="93" t="s">
        <v>1440</v>
      </c>
      <c r="N1930" t="s">
        <v>1440</v>
      </c>
      <c r="O1930" s="94" t="s">
        <v>1440</v>
      </c>
      <c r="P1930" s="88" t="s">
        <v>1440</v>
      </c>
      <c r="Q1930" t="s">
        <v>1440</v>
      </c>
    </row>
    <row r="1931" spans="1:17" x14ac:dyDescent="0.25">
      <c r="A1931" t="s">
        <v>1440</v>
      </c>
      <c r="B1931" t="s">
        <v>1440</v>
      </c>
      <c r="C1931" t="s">
        <v>1440</v>
      </c>
      <c r="D1931" t="s">
        <v>1440</v>
      </c>
      <c r="E1931" t="s">
        <v>1440</v>
      </c>
      <c r="F1931" t="s">
        <v>1440</v>
      </c>
      <c r="G1931" t="s">
        <v>1440</v>
      </c>
      <c r="H1931" t="s">
        <v>1440</v>
      </c>
      <c r="I1931" t="s">
        <v>1440</v>
      </c>
      <c r="J1931" t="s">
        <v>1440</v>
      </c>
      <c r="K1931" t="s">
        <v>3150</v>
      </c>
      <c r="L1931" t="s">
        <v>1440</v>
      </c>
      <c r="M1931" s="93" t="s">
        <v>1440</v>
      </c>
      <c r="N1931" t="s">
        <v>1440</v>
      </c>
      <c r="O1931" s="94" t="s">
        <v>1440</v>
      </c>
      <c r="P1931" s="88" t="s">
        <v>1440</v>
      </c>
      <c r="Q1931" t="s">
        <v>1440</v>
      </c>
    </row>
    <row r="1932" spans="1:17" x14ac:dyDescent="0.25">
      <c r="A1932" t="s">
        <v>1440</v>
      </c>
      <c r="B1932" t="s">
        <v>1440</v>
      </c>
      <c r="C1932" t="s">
        <v>1440</v>
      </c>
      <c r="D1932" t="s">
        <v>1440</v>
      </c>
      <c r="E1932" t="s">
        <v>1440</v>
      </c>
      <c r="F1932" t="s">
        <v>1440</v>
      </c>
      <c r="G1932" t="s">
        <v>1440</v>
      </c>
      <c r="H1932" t="s">
        <v>1440</v>
      </c>
      <c r="I1932" t="s">
        <v>1440</v>
      </c>
      <c r="J1932" t="s">
        <v>1440</v>
      </c>
      <c r="K1932" t="s">
        <v>3150</v>
      </c>
      <c r="L1932" t="s">
        <v>1440</v>
      </c>
      <c r="M1932" s="93" t="s">
        <v>1440</v>
      </c>
      <c r="N1932" t="s">
        <v>1440</v>
      </c>
      <c r="O1932" s="94" t="s">
        <v>1440</v>
      </c>
      <c r="P1932" s="88" t="s">
        <v>1440</v>
      </c>
      <c r="Q1932" t="s">
        <v>1440</v>
      </c>
    </row>
    <row r="1933" spans="1:17" x14ac:dyDescent="0.25">
      <c r="A1933" t="s">
        <v>1440</v>
      </c>
      <c r="B1933" t="s">
        <v>1440</v>
      </c>
      <c r="C1933" t="s">
        <v>1440</v>
      </c>
      <c r="D1933" t="s">
        <v>1440</v>
      </c>
      <c r="E1933" t="s">
        <v>1440</v>
      </c>
      <c r="F1933" t="s">
        <v>1440</v>
      </c>
      <c r="G1933" t="s">
        <v>1440</v>
      </c>
      <c r="H1933" t="s">
        <v>1440</v>
      </c>
      <c r="I1933" t="s">
        <v>1440</v>
      </c>
      <c r="J1933" t="s">
        <v>1440</v>
      </c>
      <c r="K1933" t="s">
        <v>3150</v>
      </c>
      <c r="L1933" t="s">
        <v>1440</v>
      </c>
      <c r="M1933" s="93" t="s">
        <v>1440</v>
      </c>
      <c r="N1933" t="s">
        <v>1440</v>
      </c>
      <c r="O1933" s="94" t="s">
        <v>1440</v>
      </c>
      <c r="P1933" s="88" t="s">
        <v>1440</v>
      </c>
      <c r="Q1933" t="s">
        <v>1440</v>
      </c>
    </row>
    <row r="1934" spans="1:17" x14ac:dyDescent="0.25">
      <c r="A1934" t="s">
        <v>1440</v>
      </c>
      <c r="B1934" t="s">
        <v>1440</v>
      </c>
      <c r="C1934" t="s">
        <v>1440</v>
      </c>
      <c r="D1934" t="s">
        <v>1440</v>
      </c>
      <c r="E1934" t="s">
        <v>1440</v>
      </c>
      <c r="F1934" t="s">
        <v>1440</v>
      </c>
      <c r="G1934" t="s">
        <v>1440</v>
      </c>
      <c r="H1934" t="s">
        <v>1440</v>
      </c>
      <c r="I1934" t="s">
        <v>1440</v>
      </c>
      <c r="J1934" t="s">
        <v>1440</v>
      </c>
      <c r="K1934" t="s">
        <v>3150</v>
      </c>
      <c r="L1934" t="s">
        <v>1440</v>
      </c>
      <c r="M1934" s="93" t="s">
        <v>1440</v>
      </c>
      <c r="N1934" t="s">
        <v>1440</v>
      </c>
      <c r="O1934" s="94" t="s">
        <v>1440</v>
      </c>
      <c r="P1934" s="88" t="s">
        <v>1440</v>
      </c>
      <c r="Q1934" t="s">
        <v>1440</v>
      </c>
    </row>
    <row r="1935" spans="1:17" x14ac:dyDescent="0.25">
      <c r="A1935" t="s">
        <v>1440</v>
      </c>
      <c r="B1935" t="s">
        <v>1440</v>
      </c>
      <c r="C1935" t="s">
        <v>1440</v>
      </c>
      <c r="D1935" t="s">
        <v>1440</v>
      </c>
      <c r="E1935" t="s">
        <v>1440</v>
      </c>
      <c r="F1935" t="s">
        <v>1440</v>
      </c>
      <c r="G1935" t="s">
        <v>1440</v>
      </c>
      <c r="H1935" t="s">
        <v>1440</v>
      </c>
      <c r="I1935" t="s">
        <v>1440</v>
      </c>
      <c r="J1935" t="s">
        <v>1440</v>
      </c>
      <c r="K1935" t="s">
        <v>3150</v>
      </c>
      <c r="L1935" t="s">
        <v>1440</v>
      </c>
      <c r="M1935" s="93" t="s">
        <v>1440</v>
      </c>
      <c r="N1935" t="s">
        <v>1440</v>
      </c>
      <c r="O1935" s="94" t="s">
        <v>1440</v>
      </c>
      <c r="P1935" s="88" t="s">
        <v>1440</v>
      </c>
      <c r="Q1935" t="s">
        <v>1440</v>
      </c>
    </row>
    <row r="1936" spans="1:17" x14ac:dyDescent="0.25">
      <c r="A1936" t="s">
        <v>1440</v>
      </c>
      <c r="B1936" t="s">
        <v>1440</v>
      </c>
      <c r="C1936" t="s">
        <v>1440</v>
      </c>
      <c r="D1936" t="s">
        <v>1440</v>
      </c>
      <c r="E1936" t="s">
        <v>1440</v>
      </c>
      <c r="F1936" t="s">
        <v>1440</v>
      </c>
      <c r="G1936" t="s">
        <v>1440</v>
      </c>
      <c r="H1936" t="s">
        <v>1440</v>
      </c>
      <c r="I1936" t="s">
        <v>1440</v>
      </c>
      <c r="J1936" t="s">
        <v>1440</v>
      </c>
      <c r="K1936" t="s">
        <v>3150</v>
      </c>
      <c r="L1936" t="s">
        <v>1440</v>
      </c>
      <c r="M1936" s="93" t="s">
        <v>1440</v>
      </c>
      <c r="N1936" t="s">
        <v>1440</v>
      </c>
      <c r="O1936" s="94" t="s">
        <v>1440</v>
      </c>
      <c r="P1936" s="88" t="s">
        <v>1440</v>
      </c>
      <c r="Q1936" t="s">
        <v>1440</v>
      </c>
    </row>
    <row r="1937" spans="1:17" x14ac:dyDescent="0.25">
      <c r="A1937" t="s">
        <v>1440</v>
      </c>
      <c r="B1937" t="s">
        <v>1440</v>
      </c>
      <c r="C1937" t="s">
        <v>1440</v>
      </c>
      <c r="D1937" t="s">
        <v>1440</v>
      </c>
      <c r="E1937" t="s">
        <v>1440</v>
      </c>
      <c r="F1937" t="s">
        <v>1440</v>
      </c>
      <c r="G1937" t="s">
        <v>1440</v>
      </c>
      <c r="H1937" t="s">
        <v>1440</v>
      </c>
      <c r="I1937" t="s">
        <v>1440</v>
      </c>
      <c r="J1937" t="s">
        <v>1440</v>
      </c>
      <c r="K1937" t="s">
        <v>3150</v>
      </c>
      <c r="L1937" t="s">
        <v>1440</v>
      </c>
      <c r="M1937" s="93" t="s">
        <v>1440</v>
      </c>
      <c r="N1937" t="s">
        <v>1440</v>
      </c>
      <c r="O1937" s="94" t="s">
        <v>1440</v>
      </c>
      <c r="P1937" s="88" t="s">
        <v>1440</v>
      </c>
      <c r="Q1937" t="s">
        <v>1440</v>
      </c>
    </row>
    <row r="1938" spans="1:17" x14ac:dyDescent="0.25">
      <c r="A1938" t="s">
        <v>1440</v>
      </c>
      <c r="B1938" t="s">
        <v>1440</v>
      </c>
      <c r="C1938" t="s">
        <v>1440</v>
      </c>
      <c r="D1938" t="s">
        <v>1440</v>
      </c>
      <c r="E1938" t="s">
        <v>1440</v>
      </c>
      <c r="F1938" t="s">
        <v>1440</v>
      </c>
      <c r="G1938" t="s">
        <v>1440</v>
      </c>
      <c r="H1938" t="s">
        <v>1440</v>
      </c>
      <c r="I1938" t="s">
        <v>1440</v>
      </c>
      <c r="J1938" t="s">
        <v>1440</v>
      </c>
      <c r="K1938" t="s">
        <v>3150</v>
      </c>
      <c r="L1938" t="s">
        <v>1440</v>
      </c>
      <c r="M1938" s="93" t="s">
        <v>1440</v>
      </c>
      <c r="N1938" t="s">
        <v>1440</v>
      </c>
      <c r="O1938" s="94" t="s">
        <v>1440</v>
      </c>
      <c r="P1938" s="88" t="s">
        <v>1440</v>
      </c>
      <c r="Q1938" t="s">
        <v>1440</v>
      </c>
    </row>
    <row r="1939" spans="1:17" x14ac:dyDescent="0.25">
      <c r="A1939" t="s">
        <v>1440</v>
      </c>
      <c r="B1939" t="s">
        <v>1440</v>
      </c>
      <c r="C1939" t="s">
        <v>1440</v>
      </c>
      <c r="D1939" t="s">
        <v>1440</v>
      </c>
      <c r="E1939" t="s">
        <v>1440</v>
      </c>
      <c r="F1939" t="s">
        <v>1440</v>
      </c>
      <c r="G1939" t="s">
        <v>1440</v>
      </c>
      <c r="H1939" t="s">
        <v>1440</v>
      </c>
      <c r="I1939" t="s">
        <v>1440</v>
      </c>
      <c r="J1939" t="s">
        <v>1440</v>
      </c>
      <c r="K1939" t="s">
        <v>3150</v>
      </c>
      <c r="L1939" t="s">
        <v>1440</v>
      </c>
      <c r="M1939" s="93" t="s">
        <v>1440</v>
      </c>
      <c r="N1939" t="s">
        <v>1440</v>
      </c>
      <c r="O1939" s="94" t="s">
        <v>1440</v>
      </c>
      <c r="P1939" s="88" t="s">
        <v>1440</v>
      </c>
      <c r="Q1939" t="s">
        <v>1440</v>
      </c>
    </row>
    <row r="1940" spans="1:17" x14ac:dyDescent="0.25">
      <c r="A1940" t="s">
        <v>1440</v>
      </c>
      <c r="B1940" t="s">
        <v>1440</v>
      </c>
      <c r="C1940" t="s">
        <v>1440</v>
      </c>
      <c r="D1940" t="s">
        <v>1440</v>
      </c>
      <c r="E1940" t="s">
        <v>1440</v>
      </c>
      <c r="F1940" t="s">
        <v>1440</v>
      </c>
      <c r="G1940" t="s">
        <v>1440</v>
      </c>
      <c r="H1940" t="s">
        <v>1440</v>
      </c>
      <c r="I1940" t="s">
        <v>1440</v>
      </c>
      <c r="J1940" t="s">
        <v>1440</v>
      </c>
      <c r="K1940" t="s">
        <v>3150</v>
      </c>
      <c r="L1940" t="s">
        <v>1440</v>
      </c>
      <c r="M1940" s="93" t="s">
        <v>1440</v>
      </c>
      <c r="N1940" t="s">
        <v>1440</v>
      </c>
      <c r="O1940" s="94" t="s">
        <v>1440</v>
      </c>
      <c r="P1940" s="88" t="s">
        <v>1440</v>
      </c>
      <c r="Q1940" t="s">
        <v>1440</v>
      </c>
    </row>
    <row r="1941" spans="1:17" x14ac:dyDescent="0.25">
      <c r="A1941" t="s">
        <v>1440</v>
      </c>
      <c r="B1941" t="s">
        <v>1440</v>
      </c>
      <c r="C1941" t="s">
        <v>1440</v>
      </c>
      <c r="D1941" t="s">
        <v>1440</v>
      </c>
      <c r="E1941" t="s">
        <v>1440</v>
      </c>
      <c r="F1941" t="s">
        <v>1440</v>
      </c>
      <c r="G1941" t="s">
        <v>1440</v>
      </c>
      <c r="H1941" t="s">
        <v>1440</v>
      </c>
      <c r="I1941" t="s">
        <v>1440</v>
      </c>
      <c r="J1941" t="s">
        <v>1440</v>
      </c>
      <c r="K1941" t="s">
        <v>3150</v>
      </c>
      <c r="L1941" t="s">
        <v>1440</v>
      </c>
      <c r="M1941" s="93" t="s">
        <v>1440</v>
      </c>
      <c r="N1941" t="s">
        <v>1440</v>
      </c>
      <c r="O1941" s="94" t="s">
        <v>1440</v>
      </c>
      <c r="P1941" s="88" t="s">
        <v>1440</v>
      </c>
      <c r="Q1941" t="s">
        <v>1440</v>
      </c>
    </row>
    <row r="1942" spans="1:17" x14ac:dyDescent="0.25">
      <c r="A1942" t="s">
        <v>1440</v>
      </c>
      <c r="B1942" t="s">
        <v>1440</v>
      </c>
      <c r="C1942" t="s">
        <v>1440</v>
      </c>
      <c r="D1942" t="s">
        <v>1440</v>
      </c>
      <c r="E1942" t="s">
        <v>1440</v>
      </c>
      <c r="F1942" t="s">
        <v>1440</v>
      </c>
      <c r="G1942" t="s">
        <v>1440</v>
      </c>
      <c r="H1942" t="s">
        <v>1440</v>
      </c>
      <c r="I1942" t="s">
        <v>1440</v>
      </c>
      <c r="J1942" t="s">
        <v>1440</v>
      </c>
      <c r="K1942" t="s">
        <v>3150</v>
      </c>
      <c r="L1942" t="s">
        <v>1440</v>
      </c>
      <c r="M1942" s="93" t="s">
        <v>1440</v>
      </c>
      <c r="N1942" t="s">
        <v>1440</v>
      </c>
      <c r="O1942" s="94" t="s">
        <v>1440</v>
      </c>
      <c r="P1942" s="88" t="s">
        <v>1440</v>
      </c>
      <c r="Q1942" t="s">
        <v>1440</v>
      </c>
    </row>
    <row r="1943" spans="1:17" x14ac:dyDescent="0.25">
      <c r="A1943" t="s">
        <v>1440</v>
      </c>
      <c r="B1943" t="s">
        <v>1440</v>
      </c>
      <c r="C1943" t="s">
        <v>1440</v>
      </c>
      <c r="D1943" t="s">
        <v>1440</v>
      </c>
      <c r="E1943" t="s">
        <v>1440</v>
      </c>
      <c r="F1943" t="s">
        <v>1440</v>
      </c>
      <c r="G1943" t="s">
        <v>1440</v>
      </c>
      <c r="H1943" t="s">
        <v>1440</v>
      </c>
      <c r="I1943" t="s">
        <v>1440</v>
      </c>
      <c r="J1943" t="s">
        <v>1440</v>
      </c>
      <c r="K1943" t="s">
        <v>3150</v>
      </c>
      <c r="L1943" t="s">
        <v>1440</v>
      </c>
      <c r="M1943" s="93" t="s">
        <v>1440</v>
      </c>
      <c r="N1943" t="s">
        <v>1440</v>
      </c>
      <c r="O1943" s="94" t="s">
        <v>1440</v>
      </c>
      <c r="P1943" s="88" t="s">
        <v>1440</v>
      </c>
      <c r="Q1943" t="s">
        <v>1440</v>
      </c>
    </row>
    <row r="1944" spans="1:17" x14ac:dyDescent="0.25">
      <c r="A1944" t="s">
        <v>1440</v>
      </c>
      <c r="B1944" t="s">
        <v>1440</v>
      </c>
      <c r="C1944" t="s">
        <v>1440</v>
      </c>
      <c r="D1944" t="s">
        <v>1440</v>
      </c>
      <c r="E1944" t="s">
        <v>1440</v>
      </c>
      <c r="F1944" t="s">
        <v>1440</v>
      </c>
      <c r="G1944" t="s">
        <v>1440</v>
      </c>
      <c r="H1944" t="s">
        <v>1440</v>
      </c>
      <c r="I1944" t="s">
        <v>1440</v>
      </c>
      <c r="J1944" t="s">
        <v>1440</v>
      </c>
      <c r="K1944" t="s">
        <v>3150</v>
      </c>
      <c r="L1944" t="s">
        <v>1440</v>
      </c>
      <c r="M1944" s="93" t="s">
        <v>1440</v>
      </c>
      <c r="N1944" t="s">
        <v>1440</v>
      </c>
      <c r="O1944" s="94" t="s">
        <v>1440</v>
      </c>
      <c r="P1944" s="88" t="s">
        <v>1440</v>
      </c>
      <c r="Q1944" t="s">
        <v>1440</v>
      </c>
    </row>
    <row r="1945" spans="1:17" x14ac:dyDescent="0.25">
      <c r="A1945" t="s">
        <v>1440</v>
      </c>
      <c r="B1945" t="s">
        <v>1440</v>
      </c>
      <c r="C1945" t="s">
        <v>1440</v>
      </c>
      <c r="D1945" t="s">
        <v>1440</v>
      </c>
      <c r="E1945" t="s">
        <v>1440</v>
      </c>
      <c r="F1945" t="s">
        <v>1440</v>
      </c>
      <c r="G1945" t="s">
        <v>1440</v>
      </c>
      <c r="H1945" t="s">
        <v>1440</v>
      </c>
      <c r="I1945" t="s">
        <v>1440</v>
      </c>
      <c r="J1945" t="s">
        <v>1440</v>
      </c>
      <c r="K1945" t="s">
        <v>3150</v>
      </c>
      <c r="L1945" t="s">
        <v>1440</v>
      </c>
      <c r="M1945" s="93" t="s">
        <v>1440</v>
      </c>
      <c r="N1945" t="s">
        <v>1440</v>
      </c>
      <c r="O1945" s="94" t="s">
        <v>1440</v>
      </c>
      <c r="P1945" s="88" t="s">
        <v>1440</v>
      </c>
      <c r="Q1945" t="s">
        <v>1440</v>
      </c>
    </row>
    <row r="1946" spans="1:17" x14ac:dyDescent="0.25">
      <c r="A1946" t="s">
        <v>1440</v>
      </c>
      <c r="B1946" t="s">
        <v>1440</v>
      </c>
      <c r="C1946" t="s">
        <v>1440</v>
      </c>
      <c r="D1946" t="s">
        <v>1440</v>
      </c>
      <c r="E1946" t="s">
        <v>1440</v>
      </c>
      <c r="F1946" t="s">
        <v>1440</v>
      </c>
      <c r="G1946" t="s">
        <v>1440</v>
      </c>
      <c r="H1946" t="s">
        <v>1440</v>
      </c>
      <c r="I1946" t="s">
        <v>1440</v>
      </c>
      <c r="J1946" t="s">
        <v>1440</v>
      </c>
      <c r="K1946" t="s">
        <v>3150</v>
      </c>
      <c r="L1946" t="s">
        <v>1440</v>
      </c>
      <c r="M1946" s="93" t="s">
        <v>1440</v>
      </c>
      <c r="N1946" t="s">
        <v>1440</v>
      </c>
      <c r="O1946" s="94" t="s">
        <v>1440</v>
      </c>
      <c r="P1946" s="88" t="s">
        <v>1440</v>
      </c>
      <c r="Q1946" t="s">
        <v>1440</v>
      </c>
    </row>
    <row r="1947" spans="1:17" x14ac:dyDescent="0.25">
      <c r="A1947" t="s">
        <v>1440</v>
      </c>
      <c r="B1947" t="s">
        <v>1440</v>
      </c>
      <c r="C1947" t="s">
        <v>1440</v>
      </c>
      <c r="D1947" t="s">
        <v>1440</v>
      </c>
      <c r="E1947" t="s">
        <v>1440</v>
      </c>
      <c r="F1947" t="s">
        <v>1440</v>
      </c>
      <c r="G1947" t="s">
        <v>1440</v>
      </c>
      <c r="H1947" t="s">
        <v>1440</v>
      </c>
      <c r="I1947" t="s">
        <v>1440</v>
      </c>
      <c r="J1947" t="s">
        <v>1440</v>
      </c>
      <c r="K1947" t="s">
        <v>3150</v>
      </c>
      <c r="L1947" t="s">
        <v>1440</v>
      </c>
      <c r="M1947" s="93" t="s">
        <v>1440</v>
      </c>
      <c r="N1947" t="s">
        <v>1440</v>
      </c>
      <c r="O1947" s="94" t="s">
        <v>1440</v>
      </c>
      <c r="P1947" s="88" t="s">
        <v>1440</v>
      </c>
      <c r="Q1947" t="s">
        <v>1440</v>
      </c>
    </row>
    <row r="1948" spans="1:17" x14ac:dyDescent="0.25">
      <c r="A1948" t="s">
        <v>1440</v>
      </c>
      <c r="B1948" t="s">
        <v>1440</v>
      </c>
      <c r="C1948" t="s">
        <v>1440</v>
      </c>
      <c r="D1948" t="s">
        <v>1440</v>
      </c>
      <c r="E1948" t="s">
        <v>1440</v>
      </c>
      <c r="F1948" t="s">
        <v>1440</v>
      </c>
      <c r="G1948" t="s">
        <v>1440</v>
      </c>
      <c r="H1948" t="s">
        <v>1440</v>
      </c>
      <c r="I1948" t="s">
        <v>1440</v>
      </c>
      <c r="J1948" t="s">
        <v>1440</v>
      </c>
      <c r="K1948" t="s">
        <v>3150</v>
      </c>
      <c r="L1948" t="s">
        <v>1440</v>
      </c>
      <c r="M1948" s="93" t="s">
        <v>1440</v>
      </c>
      <c r="N1948" t="s">
        <v>1440</v>
      </c>
      <c r="O1948" s="94" t="s">
        <v>1440</v>
      </c>
      <c r="P1948" s="88" t="s">
        <v>1440</v>
      </c>
      <c r="Q1948" t="s">
        <v>1440</v>
      </c>
    </row>
    <row r="1949" spans="1:17" x14ac:dyDescent="0.25">
      <c r="A1949" t="s">
        <v>1440</v>
      </c>
      <c r="B1949" t="s">
        <v>1440</v>
      </c>
      <c r="C1949" t="s">
        <v>1440</v>
      </c>
      <c r="D1949" t="s">
        <v>1440</v>
      </c>
      <c r="E1949" t="s">
        <v>1440</v>
      </c>
      <c r="F1949" t="s">
        <v>1440</v>
      </c>
      <c r="G1949" t="s">
        <v>1440</v>
      </c>
      <c r="H1949" t="s">
        <v>1440</v>
      </c>
      <c r="I1949" t="s">
        <v>1440</v>
      </c>
      <c r="J1949" t="s">
        <v>1440</v>
      </c>
      <c r="K1949" t="s">
        <v>3150</v>
      </c>
      <c r="L1949" t="s">
        <v>1440</v>
      </c>
      <c r="M1949" s="93" t="s">
        <v>1440</v>
      </c>
      <c r="N1949" t="s">
        <v>1440</v>
      </c>
      <c r="O1949" s="94" t="s">
        <v>1440</v>
      </c>
      <c r="P1949" s="88" t="s">
        <v>1440</v>
      </c>
      <c r="Q1949" t="s">
        <v>1440</v>
      </c>
    </row>
    <row r="1950" spans="1:17" x14ac:dyDescent="0.25">
      <c r="A1950" t="s">
        <v>1440</v>
      </c>
      <c r="B1950" t="s">
        <v>1440</v>
      </c>
      <c r="C1950" t="s">
        <v>1440</v>
      </c>
      <c r="D1950" t="s">
        <v>1440</v>
      </c>
      <c r="E1950" t="s">
        <v>1440</v>
      </c>
      <c r="F1950" t="s">
        <v>1440</v>
      </c>
      <c r="G1950" t="s">
        <v>1440</v>
      </c>
      <c r="H1950" t="s">
        <v>1440</v>
      </c>
      <c r="I1950" t="s">
        <v>1440</v>
      </c>
      <c r="J1950" t="s">
        <v>1440</v>
      </c>
      <c r="K1950" t="s">
        <v>3150</v>
      </c>
      <c r="L1950" t="s">
        <v>1440</v>
      </c>
      <c r="M1950" s="93" t="s">
        <v>1440</v>
      </c>
      <c r="N1950" t="s">
        <v>1440</v>
      </c>
      <c r="O1950" s="94" t="s">
        <v>1440</v>
      </c>
      <c r="P1950" s="88" t="s">
        <v>1440</v>
      </c>
      <c r="Q1950" t="s">
        <v>1440</v>
      </c>
    </row>
    <row r="1951" spans="1:17" x14ac:dyDescent="0.25">
      <c r="A1951" t="s">
        <v>1440</v>
      </c>
      <c r="B1951" t="s">
        <v>1440</v>
      </c>
      <c r="C1951" t="s">
        <v>1440</v>
      </c>
      <c r="D1951" t="s">
        <v>1440</v>
      </c>
      <c r="E1951" t="s">
        <v>1440</v>
      </c>
      <c r="F1951" t="s">
        <v>1440</v>
      </c>
      <c r="G1951" t="s">
        <v>1440</v>
      </c>
      <c r="H1951" t="s">
        <v>1440</v>
      </c>
      <c r="I1951" t="s">
        <v>1440</v>
      </c>
      <c r="J1951" t="s">
        <v>1440</v>
      </c>
      <c r="K1951" t="s">
        <v>3150</v>
      </c>
      <c r="L1951" t="s">
        <v>1440</v>
      </c>
      <c r="M1951" s="93" t="s">
        <v>1440</v>
      </c>
      <c r="N1951" t="s">
        <v>1440</v>
      </c>
      <c r="O1951" s="94" t="s">
        <v>1440</v>
      </c>
      <c r="P1951" s="88" t="s">
        <v>1440</v>
      </c>
      <c r="Q1951" t="s">
        <v>1440</v>
      </c>
    </row>
    <row r="1952" spans="1:17" x14ac:dyDescent="0.25">
      <c r="A1952" t="s">
        <v>1440</v>
      </c>
      <c r="B1952" t="s">
        <v>1440</v>
      </c>
      <c r="C1952" t="s">
        <v>1440</v>
      </c>
      <c r="D1952" t="s">
        <v>1440</v>
      </c>
      <c r="E1952" t="s">
        <v>1440</v>
      </c>
      <c r="F1952" t="s">
        <v>1440</v>
      </c>
      <c r="G1952" t="s">
        <v>1440</v>
      </c>
      <c r="H1952" t="s">
        <v>1440</v>
      </c>
      <c r="I1952" t="s">
        <v>1440</v>
      </c>
      <c r="J1952" t="s">
        <v>1440</v>
      </c>
      <c r="K1952" t="s">
        <v>3150</v>
      </c>
      <c r="L1952" t="s">
        <v>1440</v>
      </c>
      <c r="M1952" s="93" t="s">
        <v>1440</v>
      </c>
      <c r="N1952" t="s">
        <v>1440</v>
      </c>
      <c r="O1952" s="94" t="s">
        <v>1440</v>
      </c>
      <c r="P1952" s="88" t="s">
        <v>1440</v>
      </c>
      <c r="Q1952" t="s">
        <v>1440</v>
      </c>
    </row>
    <row r="1953" spans="1:17" x14ac:dyDescent="0.25">
      <c r="A1953" t="s">
        <v>1440</v>
      </c>
      <c r="B1953" t="s">
        <v>1440</v>
      </c>
      <c r="C1953" t="s">
        <v>1440</v>
      </c>
      <c r="D1953" t="s">
        <v>1440</v>
      </c>
      <c r="E1953" t="s">
        <v>1440</v>
      </c>
      <c r="F1953" t="s">
        <v>1440</v>
      </c>
      <c r="G1953" t="s">
        <v>1440</v>
      </c>
      <c r="H1953" t="s">
        <v>1440</v>
      </c>
      <c r="I1953" t="s">
        <v>1440</v>
      </c>
      <c r="J1953" t="s">
        <v>1440</v>
      </c>
      <c r="K1953" t="s">
        <v>3150</v>
      </c>
      <c r="L1953" t="s">
        <v>1440</v>
      </c>
      <c r="M1953" s="93" t="s">
        <v>1440</v>
      </c>
      <c r="N1953" t="s">
        <v>1440</v>
      </c>
      <c r="O1953" s="94" t="s">
        <v>1440</v>
      </c>
      <c r="P1953" s="88" t="s">
        <v>1440</v>
      </c>
      <c r="Q1953" t="s">
        <v>1440</v>
      </c>
    </row>
    <row r="1954" spans="1:17" x14ac:dyDescent="0.25">
      <c r="A1954" t="s">
        <v>1440</v>
      </c>
      <c r="B1954" t="s">
        <v>1440</v>
      </c>
      <c r="C1954" t="s">
        <v>1440</v>
      </c>
      <c r="D1954" t="s">
        <v>1440</v>
      </c>
      <c r="E1954" t="s">
        <v>1440</v>
      </c>
      <c r="F1954" t="s">
        <v>1440</v>
      </c>
      <c r="G1954" t="s">
        <v>1440</v>
      </c>
      <c r="H1954" t="s">
        <v>1440</v>
      </c>
      <c r="I1954" t="s">
        <v>1440</v>
      </c>
      <c r="J1954" t="s">
        <v>1440</v>
      </c>
      <c r="K1954" t="s">
        <v>3150</v>
      </c>
      <c r="L1954" t="s">
        <v>1440</v>
      </c>
      <c r="M1954" s="93" t="s">
        <v>1440</v>
      </c>
      <c r="N1954" t="s">
        <v>1440</v>
      </c>
      <c r="O1954" s="94" t="s">
        <v>1440</v>
      </c>
      <c r="P1954" s="88" t="s">
        <v>1440</v>
      </c>
      <c r="Q1954" t="s">
        <v>1440</v>
      </c>
    </row>
    <row r="1955" spans="1:17" x14ac:dyDescent="0.25">
      <c r="A1955" t="s">
        <v>1440</v>
      </c>
      <c r="B1955" t="s">
        <v>1440</v>
      </c>
      <c r="C1955" t="s">
        <v>1440</v>
      </c>
      <c r="D1955" t="s">
        <v>1440</v>
      </c>
      <c r="E1955" t="s">
        <v>1440</v>
      </c>
      <c r="F1955" t="s">
        <v>1440</v>
      </c>
      <c r="G1955" t="s">
        <v>1440</v>
      </c>
      <c r="H1955" t="s">
        <v>1440</v>
      </c>
      <c r="I1955" t="s">
        <v>1440</v>
      </c>
      <c r="J1955" t="s">
        <v>1440</v>
      </c>
      <c r="K1955" t="s">
        <v>3150</v>
      </c>
      <c r="L1955" t="s">
        <v>1440</v>
      </c>
      <c r="M1955" s="93" t="s">
        <v>1440</v>
      </c>
      <c r="N1955" t="s">
        <v>1440</v>
      </c>
      <c r="O1955" s="94" t="s">
        <v>1440</v>
      </c>
      <c r="P1955" s="88" t="s">
        <v>1440</v>
      </c>
      <c r="Q1955" t="s">
        <v>1440</v>
      </c>
    </row>
    <row r="1956" spans="1:17" x14ac:dyDescent="0.25">
      <c r="A1956" t="s">
        <v>1440</v>
      </c>
      <c r="B1956" t="s">
        <v>1440</v>
      </c>
      <c r="C1956" t="s">
        <v>1440</v>
      </c>
      <c r="D1956" t="s">
        <v>1440</v>
      </c>
      <c r="E1956" t="s">
        <v>1440</v>
      </c>
      <c r="F1956" t="s">
        <v>1440</v>
      </c>
      <c r="G1956" t="s">
        <v>1440</v>
      </c>
      <c r="H1956" t="s">
        <v>1440</v>
      </c>
      <c r="I1956" t="s">
        <v>1440</v>
      </c>
      <c r="J1956" t="s">
        <v>1440</v>
      </c>
      <c r="K1956" t="s">
        <v>3150</v>
      </c>
      <c r="L1956" t="s">
        <v>1440</v>
      </c>
      <c r="M1956" s="93" t="s">
        <v>1440</v>
      </c>
      <c r="N1956" t="s">
        <v>1440</v>
      </c>
      <c r="O1956" s="94" t="s">
        <v>1440</v>
      </c>
      <c r="P1956" s="88" t="s">
        <v>1440</v>
      </c>
      <c r="Q1956" t="s">
        <v>1440</v>
      </c>
    </row>
    <row r="1957" spans="1:17" x14ac:dyDescent="0.25">
      <c r="A1957" t="s">
        <v>1440</v>
      </c>
      <c r="B1957" t="s">
        <v>1440</v>
      </c>
      <c r="C1957" t="s">
        <v>1440</v>
      </c>
      <c r="D1957" t="s">
        <v>1440</v>
      </c>
      <c r="E1957" t="s">
        <v>1440</v>
      </c>
      <c r="F1957" t="s">
        <v>1440</v>
      </c>
      <c r="G1957" t="s">
        <v>1440</v>
      </c>
      <c r="H1957" t="s">
        <v>1440</v>
      </c>
      <c r="I1957" t="s">
        <v>1440</v>
      </c>
      <c r="J1957" t="s">
        <v>1440</v>
      </c>
      <c r="K1957" t="s">
        <v>3150</v>
      </c>
      <c r="L1957" t="s">
        <v>1440</v>
      </c>
      <c r="M1957" s="93" t="s">
        <v>1440</v>
      </c>
      <c r="N1957" t="s">
        <v>1440</v>
      </c>
      <c r="O1957" s="94" t="s">
        <v>1440</v>
      </c>
      <c r="P1957" s="88" t="s">
        <v>1440</v>
      </c>
      <c r="Q1957" t="s">
        <v>1440</v>
      </c>
    </row>
    <row r="1958" spans="1:17" x14ac:dyDescent="0.25">
      <c r="A1958" t="s">
        <v>1440</v>
      </c>
      <c r="B1958" t="s">
        <v>1440</v>
      </c>
      <c r="C1958" t="s">
        <v>1440</v>
      </c>
      <c r="D1958" t="s">
        <v>1440</v>
      </c>
      <c r="E1958" t="s">
        <v>1440</v>
      </c>
      <c r="F1958" t="s">
        <v>1440</v>
      </c>
      <c r="G1958" t="s">
        <v>1440</v>
      </c>
      <c r="H1958" t="s">
        <v>1440</v>
      </c>
      <c r="I1958" t="s">
        <v>1440</v>
      </c>
      <c r="J1958" t="s">
        <v>1440</v>
      </c>
      <c r="K1958" t="s">
        <v>3150</v>
      </c>
      <c r="L1958" t="s">
        <v>1440</v>
      </c>
      <c r="M1958" s="93" t="s">
        <v>1440</v>
      </c>
      <c r="N1958" t="s">
        <v>1440</v>
      </c>
      <c r="O1958" s="94" t="s">
        <v>1440</v>
      </c>
      <c r="P1958" s="88" t="s">
        <v>1440</v>
      </c>
      <c r="Q1958" t="s">
        <v>1440</v>
      </c>
    </row>
    <row r="1959" spans="1:17" x14ac:dyDescent="0.25">
      <c r="A1959" t="s">
        <v>1440</v>
      </c>
      <c r="B1959" t="s">
        <v>1440</v>
      </c>
      <c r="C1959" t="s">
        <v>1440</v>
      </c>
      <c r="D1959" t="s">
        <v>1440</v>
      </c>
      <c r="E1959" t="s">
        <v>1440</v>
      </c>
      <c r="F1959" t="s">
        <v>1440</v>
      </c>
      <c r="G1959" t="s">
        <v>1440</v>
      </c>
      <c r="H1959" t="s">
        <v>1440</v>
      </c>
      <c r="I1959" t="s">
        <v>1440</v>
      </c>
      <c r="J1959" t="s">
        <v>1440</v>
      </c>
      <c r="K1959" t="s">
        <v>3150</v>
      </c>
      <c r="L1959" t="s">
        <v>1440</v>
      </c>
      <c r="M1959" s="93" t="s">
        <v>1440</v>
      </c>
      <c r="N1959" t="s">
        <v>1440</v>
      </c>
      <c r="O1959" s="94" t="s">
        <v>1440</v>
      </c>
      <c r="P1959" s="88" t="s">
        <v>1440</v>
      </c>
      <c r="Q1959" t="s">
        <v>1440</v>
      </c>
    </row>
    <row r="1960" spans="1:17" x14ac:dyDescent="0.25">
      <c r="A1960" t="s">
        <v>1440</v>
      </c>
      <c r="B1960" t="s">
        <v>1440</v>
      </c>
      <c r="C1960" t="s">
        <v>1440</v>
      </c>
      <c r="D1960" t="s">
        <v>1440</v>
      </c>
      <c r="E1960" t="s">
        <v>1440</v>
      </c>
      <c r="F1960" t="s">
        <v>1440</v>
      </c>
      <c r="G1960" t="s">
        <v>1440</v>
      </c>
      <c r="H1960" t="s">
        <v>1440</v>
      </c>
      <c r="I1960" t="s">
        <v>1440</v>
      </c>
      <c r="J1960" t="s">
        <v>1440</v>
      </c>
      <c r="K1960" t="s">
        <v>3150</v>
      </c>
      <c r="L1960" t="s">
        <v>1440</v>
      </c>
      <c r="M1960" s="93" t="s">
        <v>1440</v>
      </c>
      <c r="N1960" t="s">
        <v>1440</v>
      </c>
      <c r="O1960" s="94" t="s">
        <v>1440</v>
      </c>
      <c r="P1960" s="88" t="s">
        <v>1440</v>
      </c>
      <c r="Q1960" t="s">
        <v>1440</v>
      </c>
    </row>
    <row r="1961" spans="1:17" x14ac:dyDescent="0.25">
      <c r="A1961" t="s">
        <v>1440</v>
      </c>
      <c r="B1961" t="s">
        <v>1440</v>
      </c>
      <c r="C1961" t="s">
        <v>1440</v>
      </c>
      <c r="D1961" t="s">
        <v>1440</v>
      </c>
      <c r="E1961" t="s">
        <v>1440</v>
      </c>
      <c r="F1961" t="s">
        <v>1440</v>
      </c>
      <c r="G1961" t="s">
        <v>1440</v>
      </c>
      <c r="H1961" t="s">
        <v>1440</v>
      </c>
      <c r="I1961" t="s">
        <v>1440</v>
      </c>
      <c r="J1961" t="s">
        <v>1440</v>
      </c>
      <c r="K1961" t="s">
        <v>3150</v>
      </c>
      <c r="L1961" t="s">
        <v>1440</v>
      </c>
      <c r="M1961" s="93" t="s">
        <v>1440</v>
      </c>
      <c r="N1961" t="s">
        <v>1440</v>
      </c>
      <c r="O1961" s="94" t="s">
        <v>1440</v>
      </c>
      <c r="P1961" s="88" t="s">
        <v>1440</v>
      </c>
      <c r="Q1961" t="s">
        <v>1440</v>
      </c>
    </row>
    <row r="1962" spans="1:17" x14ac:dyDescent="0.25">
      <c r="A1962" t="s">
        <v>1440</v>
      </c>
      <c r="B1962" t="s">
        <v>1440</v>
      </c>
      <c r="C1962" t="s">
        <v>1440</v>
      </c>
      <c r="D1962" t="s">
        <v>1440</v>
      </c>
      <c r="E1962" t="s">
        <v>1440</v>
      </c>
      <c r="F1962" t="s">
        <v>1440</v>
      </c>
      <c r="G1962" t="s">
        <v>1440</v>
      </c>
      <c r="H1962" t="s">
        <v>1440</v>
      </c>
      <c r="I1962" t="s">
        <v>1440</v>
      </c>
      <c r="J1962" t="s">
        <v>1440</v>
      </c>
      <c r="K1962" t="s">
        <v>3150</v>
      </c>
      <c r="L1962" t="s">
        <v>1440</v>
      </c>
      <c r="M1962" s="93" t="s">
        <v>1440</v>
      </c>
      <c r="N1962" t="s">
        <v>1440</v>
      </c>
      <c r="O1962" s="94" t="s">
        <v>1440</v>
      </c>
      <c r="P1962" s="88" t="s">
        <v>1440</v>
      </c>
      <c r="Q1962" t="s">
        <v>1440</v>
      </c>
    </row>
    <row r="1963" spans="1:17" x14ac:dyDescent="0.25">
      <c r="A1963" t="s">
        <v>1440</v>
      </c>
      <c r="B1963" t="s">
        <v>1440</v>
      </c>
      <c r="C1963" t="s">
        <v>1440</v>
      </c>
      <c r="D1963" t="s">
        <v>1440</v>
      </c>
      <c r="E1963" t="s">
        <v>1440</v>
      </c>
      <c r="F1963" t="s">
        <v>1440</v>
      </c>
      <c r="G1963" t="s">
        <v>1440</v>
      </c>
      <c r="H1963" t="s">
        <v>1440</v>
      </c>
      <c r="I1963" t="s">
        <v>1440</v>
      </c>
      <c r="J1963" t="s">
        <v>1440</v>
      </c>
      <c r="K1963" t="s">
        <v>3150</v>
      </c>
      <c r="L1963" t="s">
        <v>1440</v>
      </c>
      <c r="M1963" s="93" t="s">
        <v>1440</v>
      </c>
      <c r="N1963" t="s">
        <v>1440</v>
      </c>
      <c r="O1963" s="94" t="s">
        <v>1440</v>
      </c>
      <c r="P1963" s="88" t="s">
        <v>1440</v>
      </c>
      <c r="Q1963" t="s">
        <v>1440</v>
      </c>
    </row>
    <row r="1964" spans="1:17" x14ac:dyDescent="0.25">
      <c r="A1964" t="s">
        <v>1440</v>
      </c>
      <c r="B1964" t="s">
        <v>1440</v>
      </c>
      <c r="C1964" t="s">
        <v>1440</v>
      </c>
      <c r="D1964" t="s">
        <v>1440</v>
      </c>
      <c r="E1964" t="s">
        <v>1440</v>
      </c>
      <c r="F1964" t="s">
        <v>1440</v>
      </c>
      <c r="G1964" t="s">
        <v>1440</v>
      </c>
      <c r="H1964" t="s">
        <v>1440</v>
      </c>
      <c r="I1964" t="s">
        <v>1440</v>
      </c>
      <c r="J1964" t="s">
        <v>1440</v>
      </c>
      <c r="K1964" t="s">
        <v>3150</v>
      </c>
      <c r="L1964" t="s">
        <v>1440</v>
      </c>
      <c r="M1964" s="93" t="s">
        <v>1440</v>
      </c>
      <c r="N1964" t="s">
        <v>1440</v>
      </c>
      <c r="O1964" s="94" t="s">
        <v>1440</v>
      </c>
      <c r="P1964" s="88" t="s">
        <v>1440</v>
      </c>
      <c r="Q1964" t="s">
        <v>1440</v>
      </c>
    </row>
    <row r="1965" spans="1:17" x14ac:dyDescent="0.25">
      <c r="A1965" t="s">
        <v>1440</v>
      </c>
      <c r="B1965" t="s">
        <v>1440</v>
      </c>
      <c r="C1965" t="s">
        <v>1440</v>
      </c>
      <c r="D1965" t="s">
        <v>1440</v>
      </c>
      <c r="E1965" t="s">
        <v>1440</v>
      </c>
      <c r="F1965" t="s">
        <v>1440</v>
      </c>
      <c r="G1965" t="s">
        <v>1440</v>
      </c>
      <c r="H1965" t="s">
        <v>1440</v>
      </c>
      <c r="I1965" t="s">
        <v>1440</v>
      </c>
      <c r="J1965" t="s">
        <v>1440</v>
      </c>
      <c r="K1965" t="s">
        <v>3150</v>
      </c>
      <c r="L1965" t="s">
        <v>1440</v>
      </c>
      <c r="M1965" s="93" t="s">
        <v>1440</v>
      </c>
      <c r="N1965" t="s">
        <v>1440</v>
      </c>
      <c r="O1965" s="94" t="s">
        <v>1440</v>
      </c>
      <c r="P1965" s="88" t="s">
        <v>1440</v>
      </c>
      <c r="Q1965" t="s">
        <v>1440</v>
      </c>
    </row>
    <row r="1966" spans="1:17" x14ac:dyDescent="0.25">
      <c r="A1966" t="s">
        <v>1440</v>
      </c>
      <c r="B1966" t="s">
        <v>1440</v>
      </c>
      <c r="C1966" t="s">
        <v>1440</v>
      </c>
      <c r="D1966" t="s">
        <v>1440</v>
      </c>
      <c r="E1966" t="s">
        <v>1440</v>
      </c>
      <c r="F1966" t="s">
        <v>1440</v>
      </c>
      <c r="G1966" t="s">
        <v>1440</v>
      </c>
      <c r="H1966" t="s">
        <v>1440</v>
      </c>
      <c r="I1966" t="s">
        <v>1440</v>
      </c>
      <c r="J1966" t="s">
        <v>1440</v>
      </c>
      <c r="K1966" t="s">
        <v>3150</v>
      </c>
      <c r="L1966" t="s">
        <v>1440</v>
      </c>
      <c r="M1966" s="93" t="s">
        <v>1440</v>
      </c>
      <c r="N1966" t="s">
        <v>1440</v>
      </c>
      <c r="O1966" s="94" t="s">
        <v>1440</v>
      </c>
      <c r="P1966" s="88" t="s">
        <v>1440</v>
      </c>
      <c r="Q1966" t="s">
        <v>1440</v>
      </c>
    </row>
    <row r="1967" spans="1:17" x14ac:dyDescent="0.25">
      <c r="A1967" t="s">
        <v>1440</v>
      </c>
      <c r="B1967" t="s">
        <v>1440</v>
      </c>
      <c r="C1967" t="s">
        <v>1440</v>
      </c>
      <c r="D1967" t="s">
        <v>1440</v>
      </c>
      <c r="E1967" t="s">
        <v>1440</v>
      </c>
      <c r="F1967" t="s">
        <v>1440</v>
      </c>
      <c r="G1967" t="s">
        <v>1440</v>
      </c>
      <c r="H1967" t="s">
        <v>1440</v>
      </c>
      <c r="I1967" t="s">
        <v>1440</v>
      </c>
      <c r="J1967" t="s">
        <v>1440</v>
      </c>
      <c r="K1967" t="s">
        <v>3150</v>
      </c>
      <c r="L1967" t="s">
        <v>1440</v>
      </c>
      <c r="M1967" s="93" t="s">
        <v>1440</v>
      </c>
      <c r="N1967" t="s">
        <v>1440</v>
      </c>
      <c r="O1967" s="94" t="s">
        <v>1440</v>
      </c>
      <c r="P1967" s="88" t="s">
        <v>1440</v>
      </c>
      <c r="Q1967" t="s">
        <v>1440</v>
      </c>
    </row>
    <row r="1968" spans="1:17" x14ac:dyDescent="0.25">
      <c r="A1968" t="s">
        <v>1440</v>
      </c>
      <c r="B1968" t="s">
        <v>1440</v>
      </c>
      <c r="C1968" t="s">
        <v>1440</v>
      </c>
      <c r="D1968" t="s">
        <v>1440</v>
      </c>
      <c r="E1968" t="s">
        <v>1440</v>
      </c>
      <c r="F1968" t="s">
        <v>1440</v>
      </c>
      <c r="G1968" t="s">
        <v>1440</v>
      </c>
      <c r="H1968" t="s">
        <v>1440</v>
      </c>
      <c r="I1968" t="s">
        <v>1440</v>
      </c>
      <c r="J1968" t="s">
        <v>1440</v>
      </c>
      <c r="K1968" t="s">
        <v>3150</v>
      </c>
      <c r="L1968" t="s">
        <v>1440</v>
      </c>
      <c r="M1968" s="93" t="s">
        <v>1440</v>
      </c>
      <c r="N1968" t="s">
        <v>1440</v>
      </c>
      <c r="O1968" s="94" t="s">
        <v>1440</v>
      </c>
      <c r="P1968" s="88" t="s">
        <v>1440</v>
      </c>
      <c r="Q1968" t="s">
        <v>1440</v>
      </c>
    </row>
    <row r="1969" spans="1:17" x14ac:dyDescent="0.25">
      <c r="A1969" t="s">
        <v>1440</v>
      </c>
      <c r="B1969" t="s">
        <v>1440</v>
      </c>
      <c r="C1969" t="s">
        <v>1440</v>
      </c>
      <c r="D1969" t="s">
        <v>1440</v>
      </c>
      <c r="E1969" t="s">
        <v>1440</v>
      </c>
      <c r="F1969" t="s">
        <v>1440</v>
      </c>
      <c r="G1969" t="s">
        <v>1440</v>
      </c>
      <c r="H1969" t="s">
        <v>1440</v>
      </c>
      <c r="I1969" t="s">
        <v>1440</v>
      </c>
      <c r="J1969" t="s">
        <v>1440</v>
      </c>
      <c r="K1969" t="s">
        <v>3150</v>
      </c>
      <c r="L1969" t="s">
        <v>1440</v>
      </c>
      <c r="M1969" s="93" t="s">
        <v>1440</v>
      </c>
      <c r="N1969" t="s">
        <v>1440</v>
      </c>
      <c r="O1969" s="94" t="s">
        <v>1440</v>
      </c>
      <c r="P1969" s="88" t="s">
        <v>1440</v>
      </c>
      <c r="Q1969" t="s">
        <v>1440</v>
      </c>
    </row>
    <row r="1970" spans="1:17" x14ac:dyDescent="0.25">
      <c r="A1970" t="s">
        <v>1440</v>
      </c>
      <c r="B1970" t="s">
        <v>1440</v>
      </c>
      <c r="C1970" t="s">
        <v>1440</v>
      </c>
      <c r="D1970" t="s">
        <v>1440</v>
      </c>
      <c r="E1970" t="s">
        <v>1440</v>
      </c>
      <c r="F1970" t="s">
        <v>1440</v>
      </c>
      <c r="G1970" t="s">
        <v>1440</v>
      </c>
      <c r="H1970" t="s">
        <v>1440</v>
      </c>
      <c r="I1970" t="s">
        <v>1440</v>
      </c>
      <c r="J1970" t="s">
        <v>1440</v>
      </c>
      <c r="K1970" t="s">
        <v>3150</v>
      </c>
      <c r="L1970" t="s">
        <v>1440</v>
      </c>
      <c r="M1970" s="93" t="s">
        <v>1440</v>
      </c>
      <c r="N1970" t="s">
        <v>1440</v>
      </c>
      <c r="O1970" s="94" t="s">
        <v>1440</v>
      </c>
      <c r="P1970" s="88" t="s">
        <v>1440</v>
      </c>
      <c r="Q1970" t="s">
        <v>1440</v>
      </c>
    </row>
    <row r="1971" spans="1:17" x14ac:dyDescent="0.25">
      <c r="A1971" t="s">
        <v>1440</v>
      </c>
      <c r="B1971" t="s">
        <v>1440</v>
      </c>
      <c r="C1971" t="s">
        <v>1440</v>
      </c>
      <c r="D1971" t="s">
        <v>1440</v>
      </c>
      <c r="E1971" t="s">
        <v>1440</v>
      </c>
      <c r="F1971" t="s">
        <v>1440</v>
      </c>
      <c r="G1971" t="s">
        <v>1440</v>
      </c>
      <c r="H1971" t="s">
        <v>1440</v>
      </c>
      <c r="I1971" t="s">
        <v>1440</v>
      </c>
      <c r="J1971" t="s">
        <v>1440</v>
      </c>
      <c r="K1971" t="s">
        <v>3150</v>
      </c>
      <c r="L1971" t="s">
        <v>1440</v>
      </c>
      <c r="M1971" s="93" t="s">
        <v>1440</v>
      </c>
      <c r="N1971" t="s">
        <v>1440</v>
      </c>
      <c r="O1971" s="94" t="s">
        <v>1440</v>
      </c>
      <c r="P1971" s="88" t="s">
        <v>1440</v>
      </c>
      <c r="Q1971" t="s">
        <v>1440</v>
      </c>
    </row>
    <row r="1972" spans="1:17" x14ac:dyDescent="0.25">
      <c r="A1972" t="s">
        <v>1440</v>
      </c>
      <c r="B1972" t="s">
        <v>1440</v>
      </c>
      <c r="C1972" t="s">
        <v>1440</v>
      </c>
      <c r="D1972" t="s">
        <v>1440</v>
      </c>
      <c r="E1972" t="s">
        <v>1440</v>
      </c>
      <c r="F1972" t="s">
        <v>1440</v>
      </c>
      <c r="G1972" t="s">
        <v>1440</v>
      </c>
      <c r="H1972" t="s">
        <v>1440</v>
      </c>
      <c r="I1972" t="s">
        <v>1440</v>
      </c>
      <c r="J1972" t="s">
        <v>1440</v>
      </c>
      <c r="K1972" t="s">
        <v>3150</v>
      </c>
      <c r="L1972" t="s">
        <v>1440</v>
      </c>
      <c r="M1972" s="93" t="s">
        <v>1440</v>
      </c>
      <c r="N1972" t="s">
        <v>1440</v>
      </c>
      <c r="O1972" s="94" t="s">
        <v>1440</v>
      </c>
      <c r="P1972" s="88" t="s">
        <v>1440</v>
      </c>
      <c r="Q1972" t="s">
        <v>1440</v>
      </c>
    </row>
    <row r="1973" spans="1:17" x14ac:dyDescent="0.25">
      <c r="A1973" t="s">
        <v>1440</v>
      </c>
      <c r="B1973" t="s">
        <v>1440</v>
      </c>
      <c r="C1973" t="s">
        <v>1440</v>
      </c>
      <c r="D1973" t="s">
        <v>1440</v>
      </c>
      <c r="E1973" t="s">
        <v>1440</v>
      </c>
      <c r="F1973" t="s">
        <v>1440</v>
      </c>
      <c r="G1973" t="s">
        <v>1440</v>
      </c>
      <c r="H1973" t="s">
        <v>1440</v>
      </c>
      <c r="I1973" t="s">
        <v>1440</v>
      </c>
      <c r="J1973" t="s">
        <v>1440</v>
      </c>
      <c r="K1973" t="s">
        <v>3150</v>
      </c>
      <c r="L1973" t="s">
        <v>1440</v>
      </c>
      <c r="M1973" s="93" t="s">
        <v>1440</v>
      </c>
      <c r="N1973" t="s">
        <v>1440</v>
      </c>
      <c r="O1973" s="94" t="s">
        <v>1440</v>
      </c>
      <c r="P1973" s="88" t="s">
        <v>1440</v>
      </c>
      <c r="Q1973" t="s">
        <v>1440</v>
      </c>
    </row>
    <row r="1974" spans="1:17" x14ac:dyDescent="0.25">
      <c r="A1974" t="s">
        <v>1440</v>
      </c>
      <c r="B1974" t="s">
        <v>1440</v>
      </c>
      <c r="C1974" t="s">
        <v>1440</v>
      </c>
      <c r="D1974" t="s">
        <v>1440</v>
      </c>
      <c r="E1974" t="s">
        <v>1440</v>
      </c>
      <c r="F1974" t="s">
        <v>1440</v>
      </c>
      <c r="G1974" t="s">
        <v>1440</v>
      </c>
      <c r="H1974" t="s">
        <v>1440</v>
      </c>
      <c r="I1974" t="s">
        <v>1440</v>
      </c>
      <c r="J1974" t="s">
        <v>1440</v>
      </c>
      <c r="K1974" t="s">
        <v>3150</v>
      </c>
      <c r="L1974" t="s">
        <v>1440</v>
      </c>
      <c r="M1974" s="93" t="s">
        <v>1440</v>
      </c>
      <c r="N1974" t="s">
        <v>1440</v>
      </c>
      <c r="O1974" s="94" t="s">
        <v>1440</v>
      </c>
      <c r="P1974" s="88" t="s">
        <v>1440</v>
      </c>
      <c r="Q1974" t="s">
        <v>1440</v>
      </c>
    </row>
    <row r="1975" spans="1:17" x14ac:dyDescent="0.25">
      <c r="A1975" t="s">
        <v>1440</v>
      </c>
      <c r="B1975" t="s">
        <v>1440</v>
      </c>
      <c r="C1975" t="s">
        <v>1440</v>
      </c>
      <c r="D1975" t="s">
        <v>1440</v>
      </c>
      <c r="E1975" t="s">
        <v>1440</v>
      </c>
      <c r="F1975" t="s">
        <v>1440</v>
      </c>
      <c r="G1975" t="s">
        <v>1440</v>
      </c>
      <c r="H1975" t="s">
        <v>1440</v>
      </c>
      <c r="I1975" t="s">
        <v>1440</v>
      </c>
      <c r="J1975" t="s">
        <v>1440</v>
      </c>
      <c r="K1975" t="s">
        <v>3150</v>
      </c>
      <c r="L1975" t="s">
        <v>1440</v>
      </c>
      <c r="M1975" s="93" t="s">
        <v>1440</v>
      </c>
      <c r="N1975" t="s">
        <v>1440</v>
      </c>
      <c r="O1975" s="94" t="s">
        <v>1440</v>
      </c>
      <c r="P1975" s="88" t="s">
        <v>1440</v>
      </c>
      <c r="Q1975" t="s">
        <v>1440</v>
      </c>
    </row>
    <row r="1976" spans="1:17" x14ac:dyDescent="0.25">
      <c r="A1976" t="s">
        <v>1440</v>
      </c>
      <c r="B1976" t="s">
        <v>1440</v>
      </c>
      <c r="C1976" t="s">
        <v>1440</v>
      </c>
      <c r="D1976" t="s">
        <v>1440</v>
      </c>
      <c r="E1976" t="s">
        <v>1440</v>
      </c>
      <c r="F1976" t="s">
        <v>1440</v>
      </c>
      <c r="G1976" t="s">
        <v>1440</v>
      </c>
      <c r="H1976" t="s">
        <v>1440</v>
      </c>
      <c r="I1976" t="s">
        <v>1440</v>
      </c>
      <c r="J1976" t="s">
        <v>1440</v>
      </c>
      <c r="K1976" t="s">
        <v>3150</v>
      </c>
      <c r="L1976" t="s">
        <v>1440</v>
      </c>
      <c r="M1976" s="93" t="s">
        <v>1440</v>
      </c>
      <c r="N1976" t="s">
        <v>1440</v>
      </c>
      <c r="O1976" s="94" t="s">
        <v>1440</v>
      </c>
      <c r="P1976" s="88" t="s">
        <v>1440</v>
      </c>
      <c r="Q1976" t="s">
        <v>1440</v>
      </c>
    </row>
    <row r="1977" spans="1:17" x14ac:dyDescent="0.25">
      <c r="A1977" t="s">
        <v>1440</v>
      </c>
      <c r="B1977" t="s">
        <v>1440</v>
      </c>
      <c r="C1977" t="s">
        <v>1440</v>
      </c>
      <c r="D1977" t="s">
        <v>1440</v>
      </c>
      <c r="E1977" t="s">
        <v>1440</v>
      </c>
      <c r="F1977" t="s">
        <v>1440</v>
      </c>
      <c r="G1977" t="s">
        <v>1440</v>
      </c>
      <c r="H1977" t="s">
        <v>1440</v>
      </c>
      <c r="I1977" t="s">
        <v>1440</v>
      </c>
      <c r="J1977" t="s">
        <v>1440</v>
      </c>
      <c r="K1977" t="s">
        <v>3150</v>
      </c>
      <c r="L1977" t="s">
        <v>1440</v>
      </c>
      <c r="M1977" s="93" t="s">
        <v>1440</v>
      </c>
      <c r="N1977" t="s">
        <v>1440</v>
      </c>
      <c r="O1977" s="94" t="s">
        <v>1440</v>
      </c>
      <c r="P1977" s="88" t="s">
        <v>1440</v>
      </c>
      <c r="Q1977" t="s">
        <v>1440</v>
      </c>
    </row>
    <row r="1978" spans="1:17" x14ac:dyDescent="0.25">
      <c r="A1978" t="s">
        <v>1440</v>
      </c>
      <c r="B1978" t="s">
        <v>1440</v>
      </c>
      <c r="C1978" t="s">
        <v>1440</v>
      </c>
      <c r="D1978" t="s">
        <v>1440</v>
      </c>
      <c r="E1978" t="s">
        <v>1440</v>
      </c>
      <c r="F1978" t="s">
        <v>1440</v>
      </c>
      <c r="G1978" t="s">
        <v>1440</v>
      </c>
      <c r="H1978" t="s">
        <v>1440</v>
      </c>
      <c r="I1978" t="s">
        <v>1440</v>
      </c>
      <c r="J1978" t="s">
        <v>1440</v>
      </c>
      <c r="K1978" t="s">
        <v>3150</v>
      </c>
      <c r="L1978" t="s">
        <v>1440</v>
      </c>
      <c r="M1978" s="93" t="s">
        <v>1440</v>
      </c>
      <c r="N1978" t="s">
        <v>1440</v>
      </c>
      <c r="O1978" s="94" t="s">
        <v>1440</v>
      </c>
      <c r="P1978" s="88" t="s">
        <v>1440</v>
      </c>
      <c r="Q1978" t="s">
        <v>1440</v>
      </c>
    </row>
    <row r="1979" spans="1:17" x14ac:dyDescent="0.25">
      <c r="A1979" t="s">
        <v>1440</v>
      </c>
      <c r="B1979" t="s">
        <v>1440</v>
      </c>
      <c r="C1979" t="s">
        <v>1440</v>
      </c>
      <c r="D1979" t="s">
        <v>1440</v>
      </c>
      <c r="E1979" t="s">
        <v>1440</v>
      </c>
      <c r="F1979" t="s">
        <v>1440</v>
      </c>
      <c r="G1979" t="s">
        <v>1440</v>
      </c>
      <c r="H1979" t="s">
        <v>1440</v>
      </c>
      <c r="I1979" t="s">
        <v>1440</v>
      </c>
      <c r="J1979" t="s">
        <v>1440</v>
      </c>
      <c r="K1979" t="s">
        <v>3150</v>
      </c>
      <c r="L1979" t="s">
        <v>1440</v>
      </c>
      <c r="M1979" s="93" t="s">
        <v>1440</v>
      </c>
      <c r="N1979" t="s">
        <v>1440</v>
      </c>
      <c r="O1979" s="94" t="s">
        <v>1440</v>
      </c>
      <c r="P1979" s="88" t="s">
        <v>1440</v>
      </c>
      <c r="Q1979" t="s">
        <v>1440</v>
      </c>
    </row>
    <row r="1980" spans="1:17" x14ac:dyDescent="0.25">
      <c r="A1980" t="s">
        <v>1440</v>
      </c>
      <c r="B1980" t="s">
        <v>1440</v>
      </c>
      <c r="C1980" t="s">
        <v>1440</v>
      </c>
      <c r="D1980" t="s">
        <v>1440</v>
      </c>
      <c r="E1980" t="s">
        <v>1440</v>
      </c>
      <c r="F1980" t="s">
        <v>1440</v>
      </c>
      <c r="G1980" t="s">
        <v>1440</v>
      </c>
      <c r="H1980" t="s">
        <v>1440</v>
      </c>
      <c r="I1980" t="s">
        <v>1440</v>
      </c>
      <c r="J1980" t="s">
        <v>1440</v>
      </c>
      <c r="K1980" t="s">
        <v>3150</v>
      </c>
      <c r="L1980" t="s">
        <v>1440</v>
      </c>
      <c r="M1980" s="93" t="s">
        <v>1440</v>
      </c>
      <c r="N1980" t="s">
        <v>1440</v>
      </c>
      <c r="O1980" s="94" t="s">
        <v>1440</v>
      </c>
      <c r="P1980" s="88" t="s">
        <v>1440</v>
      </c>
      <c r="Q1980" t="s">
        <v>1440</v>
      </c>
    </row>
    <row r="1981" spans="1:17" x14ac:dyDescent="0.25">
      <c r="A1981" t="s">
        <v>1440</v>
      </c>
      <c r="B1981" t="s">
        <v>1440</v>
      </c>
      <c r="C1981" t="s">
        <v>1440</v>
      </c>
      <c r="D1981" t="s">
        <v>1440</v>
      </c>
      <c r="E1981" t="s">
        <v>1440</v>
      </c>
      <c r="F1981" t="s">
        <v>1440</v>
      </c>
      <c r="G1981" t="s">
        <v>1440</v>
      </c>
      <c r="H1981" t="s">
        <v>1440</v>
      </c>
      <c r="I1981" t="s">
        <v>1440</v>
      </c>
      <c r="J1981" t="s">
        <v>1440</v>
      </c>
      <c r="K1981" t="s">
        <v>3150</v>
      </c>
      <c r="L1981" t="s">
        <v>1440</v>
      </c>
      <c r="M1981" s="93" t="s">
        <v>1440</v>
      </c>
      <c r="N1981" t="s">
        <v>1440</v>
      </c>
      <c r="O1981" s="94" t="s">
        <v>1440</v>
      </c>
      <c r="P1981" s="88" t="s">
        <v>1440</v>
      </c>
      <c r="Q1981" t="s">
        <v>1440</v>
      </c>
    </row>
    <row r="1982" spans="1:17" x14ac:dyDescent="0.25">
      <c r="A1982" t="s">
        <v>1440</v>
      </c>
      <c r="B1982" t="s">
        <v>1440</v>
      </c>
      <c r="C1982" t="s">
        <v>1440</v>
      </c>
      <c r="D1982" t="s">
        <v>1440</v>
      </c>
      <c r="E1982" t="s">
        <v>1440</v>
      </c>
      <c r="F1982" t="s">
        <v>1440</v>
      </c>
      <c r="G1982" t="s">
        <v>1440</v>
      </c>
      <c r="H1982" t="s">
        <v>1440</v>
      </c>
      <c r="I1982" t="s">
        <v>1440</v>
      </c>
      <c r="J1982" t="s">
        <v>1440</v>
      </c>
      <c r="K1982" t="s">
        <v>3150</v>
      </c>
      <c r="L1982" t="s">
        <v>1440</v>
      </c>
      <c r="M1982" s="93" t="s">
        <v>1440</v>
      </c>
      <c r="N1982" t="s">
        <v>1440</v>
      </c>
      <c r="O1982" s="94" t="s">
        <v>1440</v>
      </c>
      <c r="P1982" s="88" t="s">
        <v>1440</v>
      </c>
      <c r="Q1982" t="s">
        <v>1440</v>
      </c>
    </row>
    <row r="1983" spans="1:17" x14ac:dyDescent="0.25">
      <c r="A1983" t="s">
        <v>1440</v>
      </c>
      <c r="B1983" t="s">
        <v>1440</v>
      </c>
      <c r="C1983" t="s">
        <v>1440</v>
      </c>
      <c r="D1983" t="s">
        <v>1440</v>
      </c>
      <c r="E1983" t="s">
        <v>1440</v>
      </c>
      <c r="F1983" t="s">
        <v>1440</v>
      </c>
      <c r="G1983" t="s">
        <v>1440</v>
      </c>
      <c r="H1983" t="s">
        <v>1440</v>
      </c>
      <c r="I1983" t="s">
        <v>1440</v>
      </c>
      <c r="J1983" t="s">
        <v>1440</v>
      </c>
      <c r="K1983" t="s">
        <v>3150</v>
      </c>
      <c r="L1983" t="s">
        <v>1440</v>
      </c>
      <c r="M1983" s="93" t="s">
        <v>1440</v>
      </c>
      <c r="N1983" t="s">
        <v>1440</v>
      </c>
      <c r="O1983" s="94" t="s">
        <v>1440</v>
      </c>
      <c r="P1983" s="88" t="s">
        <v>1440</v>
      </c>
      <c r="Q1983" t="s">
        <v>1440</v>
      </c>
    </row>
    <row r="1984" spans="1:17" x14ac:dyDescent="0.25">
      <c r="A1984" t="s">
        <v>1440</v>
      </c>
      <c r="B1984" t="s">
        <v>1440</v>
      </c>
      <c r="C1984" t="s">
        <v>1440</v>
      </c>
      <c r="D1984" t="s">
        <v>1440</v>
      </c>
      <c r="E1984" t="s">
        <v>1440</v>
      </c>
      <c r="F1984" t="s">
        <v>1440</v>
      </c>
      <c r="G1984" t="s">
        <v>1440</v>
      </c>
      <c r="H1984" t="s">
        <v>1440</v>
      </c>
      <c r="I1984" t="s">
        <v>1440</v>
      </c>
      <c r="J1984" t="s">
        <v>1440</v>
      </c>
      <c r="K1984" t="s">
        <v>3150</v>
      </c>
      <c r="L1984" t="s">
        <v>1440</v>
      </c>
      <c r="M1984" s="93" t="s">
        <v>1440</v>
      </c>
      <c r="N1984" t="s">
        <v>1440</v>
      </c>
      <c r="O1984" s="94" t="s">
        <v>1440</v>
      </c>
      <c r="P1984" s="88" t="s">
        <v>1440</v>
      </c>
      <c r="Q1984" t="s">
        <v>1440</v>
      </c>
    </row>
    <row r="1985" spans="1:17" x14ac:dyDescent="0.25">
      <c r="A1985" t="s">
        <v>1440</v>
      </c>
      <c r="B1985" t="s">
        <v>1440</v>
      </c>
      <c r="C1985" t="s">
        <v>1440</v>
      </c>
      <c r="D1985" t="s">
        <v>1440</v>
      </c>
      <c r="E1985" t="s">
        <v>1440</v>
      </c>
      <c r="F1985" t="s">
        <v>1440</v>
      </c>
      <c r="G1985" t="s">
        <v>1440</v>
      </c>
      <c r="H1985" t="s">
        <v>1440</v>
      </c>
      <c r="I1985" t="s">
        <v>1440</v>
      </c>
      <c r="J1985" t="s">
        <v>1440</v>
      </c>
      <c r="K1985" t="s">
        <v>3150</v>
      </c>
      <c r="L1985" t="s">
        <v>1440</v>
      </c>
      <c r="M1985" s="93" t="s">
        <v>1440</v>
      </c>
      <c r="N1985" t="s">
        <v>1440</v>
      </c>
      <c r="O1985" s="94" t="s">
        <v>1440</v>
      </c>
      <c r="P1985" s="88" t="s">
        <v>1440</v>
      </c>
      <c r="Q1985" t="s">
        <v>1440</v>
      </c>
    </row>
    <row r="1986" spans="1:17" x14ac:dyDescent="0.25">
      <c r="A1986" t="s">
        <v>1440</v>
      </c>
      <c r="B1986" t="s">
        <v>1440</v>
      </c>
      <c r="C1986" t="s">
        <v>1440</v>
      </c>
      <c r="D1986" t="s">
        <v>1440</v>
      </c>
      <c r="E1986" t="s">
        <v>1440</v>
      </c>
      <c r="F1986" t="s">
        <v>1440</v>
      </c>
      <c r="G1986" t="s">
        <v>1440</v>
      </c>
      <c r="H1986" t="s">
        <v>1440</v>
      </c>
      <c r="I1986" t="s">
        <v>1440</v>
      </c>
      <c r="J1986" t="s">
        <v>1440</v>
      </c>
      <c r="K1986" t="s">
        <v>3150</v>
      </c>
      <c r="L1986" t="s">
        <v>1440</v>
      </c>
      <c r="M1986" s="93" t="s">
        <v>1440</v>
      </c>
      <c r="N1986" t="s">
        <v>1440</v>
      </c>
      <c r="O1986" s="94" t="s">
        <v>1440</v>
      </c>
      <c r="P1986" s="88" t="s">
        <v>1440</v>
      </c>
      <c r="Q1986" t="s">
        <v>1440</v>
      </c>
    </row>
    <row r="1987" spans="1:17" x14ac:dyDescent="0.25">
      <c r="A1987" t="s">
        <v>1440</v>
      </c>
      <c r="B1987" t="s">
        <v>1440</v>
      </c>
      <c r="C1987" t="s">
        <v>1440</v>
      </c>
      <c r="D1987" t="s">
        <v>1440</v>
      </c>
      <c r="E1987" t="s">
        <v>1440</v>
      </c>
      <c r="F1987" t="s">
        <v>1440</v>
      </c>
      <c r="G1987" t="s">
        <v>1440</v>
      </c>
      <c r="H1987" t="s">
        <v>1440</v>
      </c>
      <c r="I1987" t="s">
        <v>1440</v>
      </c>
      <c r="J1987" t="s">
        <v>1440</v>
      </c>
      <c r="K1987" t="s">
        <v>3150</v>
      </c>
      <c r="L1987" t="s">
        <v>1440</v>
      </c>
      <c r="M1987" s="93" t="s">
        <v>1440</v>
      </c>
      <c r="N1987" t="s">
        <v>1440</v>
      </c>
      <c r="O1987" s="94" t="s">
        <v>1440</v>
      </c>
      <c r="P1987" s="88" t="s">
        <v>1440</v>
      </c>
      <c r="Q1987" t="s">
        <v>1440</v>
      </c>
    </row>
    <row r="1988" spans="1:17" x14ac:dyDescent="0.25">
      <c r="A1988" t="s">
        <v>1440</v>
      </c>
      <c r="B1988" t="s">
        <v>1440</v>
      </c>
      <c r="C1988" t="s">
        <v>1440</v>
      </c>
      <c r="D1988" t="s">
        <v>1440</v>
      </c>
      <c r="E1988" t="s">
        <v>1440</v>
      </c>
      <c r="F1988" t="s">
        <v>1440</v>
      </c>
      <c r="G1988" t="s">
        <v>1440</v>
      </c>
      <c r="H1988" t="s">
        <v>1440</v>
      </c>
      <c r="I1988" t="s">
        <v>1440</v>
      </c>
      <c r="J1988" t="s">
        <v>1440</v>
      </c>
      <c r="K1988" t="s">
        <v>3150</v>
      </c>
      <c r="L1988" t="s">
        <v>1440</v>
      </c>
      <c r="M1988" s="93" t="s">
        <v>1440</v>
      </c>
      <c r="N1988" t="s">
        <v>1440</v>
      </c>
      <c r="O1988" s="94" t="s">
        <v>1440</v>
      </c>
      <c r="P1988" s="88" t="s">
        <v>1440</v>
      </c>
      <c r="Q1988" t="s">
        <v>1440</v>
      </c>
    </row>
    <row r="1989" spans="1:17" x14ac:dyDescent="0.25">
      <c r="A1989" t="s">
        <v>1440</v>
      </c>
      <c r="B1989" t="s">
        <v>1440</v>
      </c>
      <c r="C1989" t="s">
        <v>1440</v>
      </c>
      <c r="D1989" t="s">
        <v>1440</v>
      </c>
      <c r="E1989" t="s">
        <v>1440</v>
      </c>
      <c r="F1989" t="s">
        <v>1440</v>
      </c>
      <c r="G1989" t="s">
        <v>1440</v>
      </c>
      <c r="H1989" t="s">
        <v>1440</v>
      </c>
      <c r="I1989" t="s">
        <v>1440</v>
      </c>
      <c r="J1989" t="s">
        <v>1440</v>
      </c>
      <c r="K1989" t="s">
        <v>3150</v>
      </c>
      <c r="L1989" t="s">
        <v>1440</v>
      </c>
      <c r="M1989" s="93" t="s">
        <v>1440</v>
      </c>
      <c r="N1989" t="s">
        <v>1440</v>
      </c>
      <c r="O1989" s="94" t="s">
        <v>1440</v>
      </c>
      <c r="P1989" s="88" t="s">
        <v>1440</v>
      </c>
      <c r="Q1989" t="s">
        <v>1440</v>
      </c>
    </row>
    <row r="1990" spans="1:17" x14ac:dyDescent="0.25">
      <c r="A1990" t="s">
        <v>1440</v>
      </c>
      <c r="B1990" t="s">
        <v>1440</v>
      </c>
      <c r="C1990" t="s">
        <v>1440</v>
      </c>
      <c r="D1990" t="s">
        <v>1440</v>
      </c>
      <c r="E1990" t="s">
        <v>1440</v>
      </c>
      <c r="F1990" t="s">
        <v>1440</v>
      </c>
      <c r="G1990" t="s">
        <v>1440</v>
      </c>
      <c r="H1990" t="s">
        <v>1440</v>
      </c>
      <c r="I1990" t="s">
        <v>1440</v>
      </c>
      <c r="J1990" t="s">
        <v>1440</v>
      </c>
      <c r="K1990" t="s">
        <v>3150</v>
      </c>
      <c r="L1990" t="s">
        <v>1440</v>
      </c>
      <c r="M1990" s="93" t="s">
        <v>1440</v>
      </c>
      <c r="N1990" t="s">
        <v>1440</v>
      </c>
      <c r="O1990" s="94" t="s">
        <v>1440</v>
      </c>
      <c r="P1990" s="88" t="s">
        <v>1440</v>
      </c>
      <c r="Q1990" t="s">
        <v>1440</v>
      </c>
    </row>
    <row r="1991" spans="1:17" x14ac:dyDescent="0.25">
      <c r="A1991" t="s">
        <v>1440</v>
      </c>
      <c r="B1991" t="s">
        <v>1440</v>
      </c>
      <c r="C1991" t="s">
        <v>1440</v>
      </c>
      <c r="D1991" t="s">
        <v>1440</v>
      </c>
      <c r="E1991" t="s">
        <v>1440</v>
      </c>
      <c r="F1991" t="s">
        <v>1440</v>
      </c>
      <c r="G1991" t="s">
        <v>1440</v>
      </c>
      <c r="H1991" t="s">
        <v>1440</v>
      </c>
      <c r="I1991" t="s">
        <v>1440</v>
      </c>
      <c r="J1991" t="s">
        <v>1440</v>
      </c>
      <c r="K1991" t="s">
        <v>3150</v>
      </c>
      <c r="L1991" t="s">
        <v>1440</v>
      </c>
      <c r="M1991" s="93" t="s">
        <v>1440</v>
      </c>
      <c r="N1991" t="s">
        <v>1440</v>
      </c>
      <c r="O1991" s="94" t="s">
        <v>1440</v>
      </c>
      <c r="P1991" s="88" t="s">
        <v>1440</v>
      </c>
      <c r="Q1991" t="s">
        <v>1440</v>
      </c>
    </row>
    <row r="1992" spans="1:17" x14ac:dyDescent="0.25">
      <c r="A1992" t="s">
        <v>1440</v>
      </c>
      <c r="B1992" t="s">
        <v>1440</v>
      </c>
      <c r="C1992" t="s">
        <v>1440</v>
      </c>
      <c r="D1992" t="s">
        <v>1440</v>
      </c>
      <c r="E1992" t="s">
        <v>1440</v>
      </c>
      <c r="F1992" t="s">
        <v>1440</v>
      </c>
      <c r="G1992" t="s">
        <v>1440</v>
      </c>
      <c r="H1992" t="s">
        <v>1440</v>
      </c>
      <c r="I1992" t="s">
        <v>1440</v>
      </c>
      <c r="J1992" t="s">
        <v>1440</v>
      </c>
      <c r="K1992" t="s">
        <v>3150</v>
      </c>
      <c r="L1992" t="s">
        <v>1440</v>
      </c>
      <c r="M1992" s="93" t="s">
        <v>1440</v>
      </c>
      <c r="N1992" t="s">
        <v>1440</v>
      </c>
      <c r="O1992" s="94" t="s">
        <v>1440</v>
      </c>
      <c r="P1992" s="88" t="s">
        <v>1440</v>
      </c>
      <c r="Q1992" t="s">
        <v>1440</v>
      </c>
    </row>
    <row r="1993" spans="1:17" x14ac:dyDescent="0.25">
      <c r="A1993" t="s">
        <v>1440</v>
      </c>
      <c r="B1993" t="s">
        <v>1440</v>
      </c>
      <c r="C1993" t="s">
        <v>1440</v>
      </c>
      <c r="D1993" t="s">
        <v>1440</v>
      </c>
      <c r="E1993" t="s">
        <v>1440</v>
      </c>
      <c r="F1993" t="s">
        <v>1440</v>
      </c>
      <c r="G1993" t="s">
        <v>1440</v>
      </c>
      <c r="H1993" t="s">
        <v>1440</v>
      </c>
      <c r="I1993" t="s">
        <v>1440</v>
      </c>
      <c r="J1993" t="s">
        <v>1440</v>
      </c>
      <c r="K1993" t="s">
        <v>3150</v>
      </c>
      <c r="L1993" t="s">
        <v>1440</v>
      </c>
      <c r="M1993" s="93" t="s">
        <v>1440</v>
      </c>
      <c r="N1993" t="s">
        <v>1440</v>
      </c>
      <c r="O1993" s="94" t="s">
        <v>1440</v>
      </c>
      <c r="P1993" s="88" t="s">
        <v>1440</v>
      </c>
      <c r="Q1993" t="s">
        <v>1440</v>
      </c>
    </row>
    <row r="1994" spans="1:17" x14ac:dyDescent="0.25">
      <c r="A1994" t="s">
        <v>1440</v>
      </c>
      <c r="B1994" t="s">
        <v>1440</v>
      </c>
      <c r="C1994" t="s">
        <v>1440</v>
      </c>
      <c r="D1994" t="s">
        <v>1440</v>
      </c>
      <c r="E1994" t="s">
        <v>1440</v>
      </c>
      <c r="F1994" t="s">
        <v>1440</v>
      </c>
      <c r="G1994" t="s">
        <v>1440</v>
      </c>
      <c r="H1994" t="s">
        <v>1440</v>
      </c>
      <c r="I1994" t="s">
        <v>1440</v>
      </c>
      <c r="J1994" t="s">
        <v>1440</v>
      </c>
      <c r="K1994" t="s">
        <v>3150</v>
      </c>
      <c r="L1994" t="s">
        <v>1440</v>
      </c>
      <c r="M1994" s="93" t="s">
        <v>1440</v>
      </c>
      <c r="N1994" t="s">
        <v>1440</v>
      </c>
      <c r="O1994" s="94" t="s">
        <v>1440</v>
      </c>
      <c r="P1994" s="88" t="s">
        <v>1440</v>
      </c>
      <c r="Q1994" t="s">
        <v>1440</v>
      </c>
    </row>
    <row r="1995" spans="1:17" x14ac:dyDescent="0.25">
      <c r="A1995" t="s">
        <v>1440</v>
      </c>
      <c r="B1995" t="s">
        <v>1440</v>
      </c>
      <c r="C1995" t="s">
        <v>1440</v>
      </c>
      <c r="D1995" t="s">
        <v>1440</v>
      </c>
      <c r="E1995" t="s">
        <v>1440</v>
      </c>
      <c r="F1995" t="s">
        <v>1440</v>
      </c>
      <c r="G1995" t="s">
        <v>1440</v>
      </c>
      <c r="H1995" t="s">
        <v>1440</v>
      </c>
      <c r="I1995" t="s">
        <v>1440</v>
      </c>
      <c r="J1995" t="s">
        <v>1440</v>
      </c>
      <c r="K1995" t="s">
        <v>3150</v>
      </c>
      <c r="L1995" t="s">
        <v>1440</v>
      </c>
      <c r="M1995" s="93" t="s">
        <v>1440</v>
      </c>
      <c r="N1995" t="s">
        <v>1440</v>
      </c>
      <c r="O1995" s="94" t="s">
        <v>1440</v>
      </c>
      <c r="P1995" s="88" t="s">
        <v>1440</v>
      </c>
      <c r="Q1995" t="s">
        <v>1440</v>
      </c>
    </row>
    <row r="1996" spans="1:17" x14ac:dyDescent="0.25">
      <c r="A1996" t="s">
        <v>1440</v>
      </c>
      <c r="B1996" t="s">
        <v>1440</v>
      </c>
      <c r="C1996" t="s">
        <v>1440</v>
      </c>
      <c r="D1996" t="s">
        <v>1440</v>
      </c>
      <c r="E1996" t="s">
        <v>1440</v>
      </c>
      <c r="F1996" t="s">
        <v>1440</v>
      </c>
      <c r="G1996" t="s">
        <v>1440</v>
      </c>
      <c r="H1996" t="s">
        <v>1440</v>
      </c>
      <c r="I1996" t="s">
        <v>1440</v>
      </c>
      <c r="J1996" t="s">
        <v>1440</v>
      </c>
      <c r="K1996" t="s">
        <v>3150</v>
      </c>
      <c r="L1996" t="s">
        <v>1440</v>
      </c>
      <c r="M1996" s="93" t="s">
        <v>1440</v>
      </c>
      <c r="N1996" t="s">
        <v>1440</v>
      </c>
      <c r="O1996" s="94" t="s">
        <v>1440</v>
      </c>
      <c r="P1996" s="88" t="s">
        <v>1440</v>
      </c>
      <c r="Q1996" t="s">
        <v>1440</v>
      </c>
    </row>
    <row r="1997" spans="1:17" x14ac:dyDescent="0.25">
      <c r="A1997" t="s">
        <v>1440</v>
      </c>
      <c r="B1997" t="s">
        <v>1440</v>
      </c>
      <c r="C1997" t="s">
        <v>1440</v>
      </c>
      <c r="D1997" t="s">
        <v>1440</v>
      </c>
      <c r="E1997" t="s">
        <v>1440</v>
      </c>
      <c r="F1997" t="s">
        <v>1440</v>
      </c>
      <c r="G1997" t="s">
        <v>1440</v>
      </c>
      <c r="H1997" t="s">
        <v>1440</v>
      </c>
      <c r="I1997" t="s">
        <v>1440</v>
      </c>
      <c r="J1997" t="s">
        <v>1440</v>
      </c>
      <c r="K1997" t="s">
        <v>3150</v>
      </c>
      <c r="L1997" t="s">
        <v>1440</v>
      </c>
      <c r="M1997" s="93" t="s">
        <v>1440</v>
      </c>
      <c r="N1997" t="s">
        <v>1440</v>
      </c>
      <c r="O1997" s="94" t="s">
        <v>1440</v>
      </c>
      <c r="P1997" s="88" t="s">
        <v>1440</v>
      </c>
      <c r="Q1997" t="s">
        <v>1440</v>
      </c>
    </row>
    <row r="1998" spans="1:17" x14ac:dyDescent="0.25">
      <c r="A1998" t="s">
        <v>1440</v>
      </c>
      <c r="B1998" t="s">
        <v>1440</v>
      </c>
      <c r="C1998" t="s">
        <v>1440</v>
      </c>
      <c r="D1998" t="s">
        <v>1440</v>
      </c>
      <c r="E1998" t="s">
        <v>1440</v>
      </c>
      <c r="F1998" t="s">
        <v>1440</v>
      </c>
      <c r="G1998" t="s">
        <v>1440</v>
      </c>
      <c r="H1998" t="s">
        <v>1440</v>
      </c>
      <c r="I1998" t="s">
        <v>1440</v>
      </c>
      <c r="J1998" t="s">
        <v>1440</v>
      </c>
      <c r="K1998" t="s">
        <v>3150</v>
      </c>
      <c r="L1998" t="s">
        <v>1440</v>
      </c>
      <c r="M1998" s="93" t="s">
        <v>1440</v>
      </c>
      <c r="N1998" t="s">
        <v>1440</v>
      </c>
      <c r="O1998" s="94" t="s">
        <v>1440</v>
      </c>
      <c r="P1998" s="88" t="s">
        <v>1440</v>
      </c>
      <c r="Q1998" t="s">
        <v>1440</v>
      </c>
    </row>
    <row r="1999" spans="1:17" x14ac:dyDescent="0.25">
      <c r="A1999" t="s">
        <v>1440</v>
      </c>
      <c r="B1999" t="s">
        <v>1440</v>
      </c>
      <c r="C1999" t="s">
        <v>1440</v>
      </c>
      <c r="D1999" t="s">
        <v>1440</v>
      </c>
      <c r="E1999" t="s">
        <v>1440</v>
      </c>
      <c r="F1999" t="s">
        <v>1440</v>
      </c>
      <c r="G1999" t="s">
        <v>1440</v>
      </c>
      <c r="H1999" t="s">
        <v>1440</v>
      </c>
      <c r="I1999" t="s">
        <v>1440</v>
      </c>
      <c r="J1999" t="s">
        <v>1440</v>
      </c>
      <c r="K1999" t="s">
        <v>3150</v>
      </c>
      <c r="L1999" t="s">
        <v>1440</v>
      </c>
      <c r="M1999" s="93" t="s">
        <v>1440</v>
      </c>
      <c r="N1999" t="s">
        <v>1440</v>
      </c>
      <c r="O1999" s="94" t="s">
        <v>1440</v>
      </c>
      <c r="P1999" s="88" t="s">
        <v>1440</v>
      </c>
      <c r="Q1999" t="s">
        <v>1440</v>
      </c>
    </row>
    <row r="2000" spans="1:17" x14ac:dyDescent="0.25">
      <c r="A2000" t="s">
        <v>1440</v>
      </c>
      <c r="B2000" t="s">
        <v>1440</v>
      </c>
      <c r="C2000" t="s">
        <v>1440</v>
      </c>
      <c r="D2000" t="s">
        <v>1440</v>
      </c>
      <c r="E2000" t="s">
        <v>1440</v>
      </c>
      <c r="F2000" t="s">
        <v>1440</v>
      </c>
      <c r="G2000" t="s">
        <v>1440</v>
      </c>
      <c r="H2000" t="s">
        <v>1440</v>
      </c>
      <c r="I2000" t="s">
        <v>1440</v>
      </c>
      <c r="J2000" t="s">
        <v>1440</v>
      </c>
      <c r="K2000" t="s">
        <v>3150</v>
      </c>
      <c r="L2000" t="s">
        <v>1440</v>
      </c>
      <c r="M2000" s="93" t="s">
        <v>1440</v>
      </c>
      <c r="N2000" t="s">
        <v>1440</v>
      </c>
      <c r="O2000" s="94" t="s">
        <v>1440</v>
      </c>
      <c r="P2000" s="88" t="s">
        <v>1440</v>
      </c>
      <c r="Q2000" t="s">
        <v>1440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3557D0-3BEF-49CF-A75B-51B444CCB012}">
  <sheetPr codeName="Sheet11">
    <outlinePr summaryBelow="0" summaryRight="0"/>
    <pageSetUpPr autoPageBreaks="0"/>
  </sheetPr>
  <dimension ref="A1:M172"/>
  <sheetViews>
    <sheetView workbookViewId="0">
      <pane ySplit="1" topLeftCell="A23" activePane="bottomLeft" state="frozen"/>
      <selection activeCell="J22" sqref="J22:K22"/>
      <selection pane="bottomLeft" activeCell="J22" sqref="J22:K22"/>
    </sheetView>
  </sheetViews>
  <sheetFormatPr defaultColWidth="6.85546875" defaultRowHeight="12.75" customHeight="1" x14ac:dyDescent="0.2"/>
  <cols>
    <col min="1" max="1" width="20.5703125" style="98" customWidth="1"/>
    <col min="2" max="2" width="46" style="98" bestFit="1" customWidth="1"/>
    <col min="3" max="3" width="14.42578125" style="98" bestFit="1" customWidth="1"/>
    <col min="4" max="4" width="9.140625" style="98" customWidth="1"/>
    <col min="5" max="5" width="11.5703125" style="98" bestFit="1" customWidth="1"/>
    <col min="6" max="6" width="11.5703125" style="98" customWidth="1"/>
    <col min="7" max="7" width="17" style="98" bestFit="1" customWidth="1"/>
    <col min="8" max="8" width="16" style="98" bestFit="1" customWidth="1"/>
    <col min="9" max="9" width="38.85546875" style="98" bestFit="1" customWidth="1"/>
    <col min="10" max="10" width="14.42578125" style="98" bestFit="1" customWidth="1"/>
    <col min="11" max="11" width="14.5703125" style="98" customWidth="1"/>
    <col min="12" max="12" width="9.42578125" style="98" customWidth="1"/>
    <col min="13" max="13" width="7.42578125" style="101" customWidth="1"/>
    <col min="14" max="16384" width="6.85546875" style="98"/>
  </cols>
  <sheetData>
    <row r="1" spans="1:13" ht="12.75" customHeight="1" x14ac:dyDescent="0.2">
      <c r="A1" s="95" t="s">
        <v>16</v>
      </c>
      <c r="B1" s="95" t="s">
        <v>3151</v>
      </c>
      <c r="C1" s="95" t="s">
        <v>3394</v>
      </c>
      <c r="D1" s="95" t="s">
        <v>14</v>
      </c>
      <c r="E1" s="95" t="s">
        <v>3395</v>
      </c>
      <c r="F1" s="96" t="s">
        <v>15</v>
      </c>
      <c r="G1" s="95" t="s">
        <v>3396</v>
      </c>
      <c r="H1" s="95" t="s">
        <v>3397</v>
      </c>
      <c r="I1" s="95" t="s">
        <v>3398</v>
      </c>
      <c r="J1" s="95" t="s">
        <v>3399</v>
      </c>
      <c r="K1" s="97" t="s">
        <v>3152</v>
      </c>
      <c r="L1" s="95" t="s">
        <v>434</v>
      </c>
      <c r="M1" s="97" t="s">
        <v>435</v>
      </c>
    </row>
    <row r="2" spans="1:13" ht="12.75" customHeight="1" x14ac:dyDescent="0.2">
      <c r="A2" s="99" t="s">
        <v>3154</v>
      </c>
      <c r="B2" s="99" t="s">
        <v>3155</v>
      </c>
      <c r="C2" s="99" t="s">
        <v>3400</v>
      </c>
      <c r="D2" s="99" t="s">
        <v>202</v>
      </c>
      <c r="E2" s="99" t="s">
        <v>3157</v>
      </c>
      <c r="F2" s="99" t="s">
        <v>3153</v>
      </c>
      <c r="G2" s="99" t="s">
        <v>3401</v>
      </c>
      <c r="H2" s="99" t="s">
        <v>503</v>
      </c>
      <c r="I2" s="99" t="s">
        <v>3402</v>
      </c>
      <c r="J2" s="100" t="s">
        <v>3157</v>
      </c>
      <c r="K2" s="98" t="s">
        <v>3156</v>
      </c>
      <c r="L2" s="98" t="s">
        <v>3157</v>
      </c>
      <c r="M2" s="98" t="s">
        <v>3158</v>
      </c>
    </row>
    <row r="3" spans="1:13" ht="12.75" customHeight="1" x14ac:dyDescent="0.2">
      <c r="A3" s="99" t="s">
        <v>3159</v>
      </c>
      <c r="B3" s="99" t="s">
        <v>3160</v>
      </c>
      <c r="C3" s="99" t="s">
        <v>3403</v>
      </c>
      <c r="D3" s="99" t="s">
        <v>202</v>
      </c>
      <c r="E3" s="99" t="s">
        <v>3157</v>
      </c>
      <c r="F3" s="99" t="s">
        <v>3153</v>
      </c>
      <c r="G3" s="99" t="s">
        <v>3401</v>
      </c>
      <c r="H3" s="99" t="s">
        <v>503</v>
      </c>
      <c r="I3" s="99" t="s">
        <v>3402</v>
      </c>
      <c r="J3" s="100" t="s">
        <v>3157</v>
      </c>
      <c r="K3" s="98" t="s">
        <v>3161</v>
      </c>
      <c r="L3" s="98" t="s">
        <v>3157</v>
      </c>
      <c r="M3" s="98" t="s">
        <v>3162</v>
      </c>
    </row>
    <row r="4" spans="1:13" ht="12.75" customHeight="1" x14ac:dyDescent="0.2">
      <c r="A4" s="99" t="s">
        <v>3163</v>
      </c>
      <c r="B4" s="99" t="s">
        <v>3164</v>
      </c>
      <c r="C4" s="99" t="s">
        <v>3403</v>
      </c>
      <c r="D4" s="99" t="s">
        <v>202</v>
      </c>
      <c r="E4" s="99" t="s">
        <v>3157</v>
      </c>
      <c r="F4" s="99" t="s">
        <v>3153</v>
      </c>
      <c r="G4" s="99" t="s">
        <v>3401</v>
      </c>
      <c r="H4" s="99" t="s">
        <v>503</v>
      </c>
      <c r="I4" s="99" t="s">
        <v>3402</v>
      </c>
      <c r="J4" s="100" t="s">
        <v>3157</v>
      </c>
      <c r="K4" s="98" t="s">
        <v>3161</v>
      </c>
      <c r="L4" s="98" t="s">
        <v>3157</v>
      </c>
      <c r="M4" s="98" t="s">
        <v>3162</v>
      </c>
    </row>
    <row r="5" spans="1:13" ht="12.75" customHeight="1" x14ac:dyDescent="0.2">
      <c r="A5" s="99" t="s">
        <v>3165</v>
      </c>
      <c r="B5" s="99" t="s">
        <v>3166</v>
      </c>
      <c r="C5" s="99" t="s">
        <v>3403</v>
      </c>
      <c r="D5" s="99" t="s">
        <v>202</v>
      </c>
      <c r="E5" s="99" t="s">
        <v>3157</v>
      </c>
      <c r="F5" s="99" t="s">
        <v>3153</v>
      </c>
      <c r="G5" s="99" t="s">
        <v>3401</v>
      </c>
      <c r="H5" s="99" t="s">
        <v>503</v>
      </c>
      <c r="I5" s="99" t="s">
        <v>3402</v>
      </c>
      <c r="J5" s="100" t="s">
        <v>3157</v>
      </c>
      <c r="K5" s="98" t="s">
        <v>3161</v>
      </c>
      <c r="L5" s="98" t="s">
        <v>3157</v>
      </c>
      <c r="M5" s="98" t="s">
        <v>3162</v>
      </c>
    </row>
    <row r="6" spans="1:13" ht="12.75" customHeight="1" x14ac:dyDescent="0.2">
      <c r="A6" s="99" t="s">
        <v>3404</v>
      </c>
      <c r="B6" s="99" t="s">
        <v>3405</v>
      </c>
      <c r="C6" s="99" t="s">
        <v>3400</v>
      </c>
      <c r="D6" s="99" t="s">
        <v>202</v>
      </c>
      <c r="E6" s="99" t="s">
        <v>3157</v>
      </c>
      <c r="F6" s="99" t="s">
        <v>3153</v>
      </c>
      <c r="G6" s="99" t="s">
        <v>3401</v>
      </c>
      <c r="H6" s="99" t="s">
        <v>503</v>
      </c>
      <c r="I6" s="99" t="s">
        <v>3402</v>
      </c>
      <c r="J6" s="100" t="s">
        <v>3157</v>
      </c>
      <c r="K6" s="98" t="s">
        <v>3156</v>
      </c>
      <c r="L6" s="98" t="s">
        <v>3157</v>
      </c>
      <c r="M6" s="98" t="s">
        <v>3158</v>
      </c>
    </row>
    <row r="7" spans="1:13" ht="12.75" customHeight="1" x14ac:dyDescent="0.2">
      <c r="A7" s="99" t="s">
        <v>3406</v>
      </c>
      <c r="B7" s="99" t="s">
        <v>3407</v>
      </c>
      <c r="C7" s="99" t="s">
        <v>3403</v>
      </c>
      <c r="D7" s="99" t="s">
        <v>202</v>
      </c>
      <c r="E7" s="99" t="s">
        <v>3157</v>
      </c>
      <c r="F7" s="99" t="s">
        <v>3153</v>
      </c>
      <c r="G7" s="99" t="s">
        <v>3401</v>
      </c>
      <c r="H7" s="99" t="s">
        <v>503</v>
      </c>
      <c r="I7" s="99" t="s">
        <v>3402</v>
      </c>
      <c r="J7" s="100" t="s">
        <v>3157</v>
      </c>
      <c r="K7" s="98" t="s">
        <v>3161</v>
      </c>
      <c r="L7" s="98" t="s">
        <v>3157</v>
      </c>
      <c r="M7" s="98" t="s">
        <v>3162</v>
      </c>
    </row>
    <row r="8" spans="1:13" ht="12.75" customHeight="1" x14ac:dyDescent="0.2">
      <c r="A8" s="99" t="s">
        <v>3167</v>
      </c>
      <c r="B8" s="99" t="s">
        <v>3168</v>
      </c>
      <c r="C8" s="99" t="s">
        <v>3403</v>
      </c>
      <c r="D8" s="99" t="s">
        <v>202</v>
      </c>
      <c r="E8" s="99" t="s">
        <v>3157</v>
      </c>
      <c r="F8" s="99" t="s">
        <v>3153</v>
      </c>
      <c r="G8" s="99" t="s">
        <v>3401</v>
      </c>
      <c r="H8" s="99" t="s">
        <v>503</v>
      </c>
      <c r="I8" s="99" t="s">
        <v>3402</v>
      </c>
      <c r="J8" s="100" t="s">
        <v>3157</v>
      </c>
      <c r="K8" s="98" t="s">
        <v>3161</v>
      </c>
      <c r="L8" s="98" t="s">
        <v>3157</v>
      </c>
      <c r="M8" s="98" t="s">
        <v>3162</v>
      </c>
    </row>
    <row r="9" spans="1:13" ht="12.75" customHeight="1" x14ac:dyDescent="0.2">
      <c r="A9" s="99" t="s">
        <v>3169</v>
      </c>
      <c r="B9" s="99" t="s">
        <v>3170</v>
      </c>
      <c r="C9" s="99" t="s">
        <v>3403</v>
      </c>
      <c r="D9" s="99" t="s">
        <v>202</v>
      </c>
      <c r="E9" s="99" t="s">
        <v>3157</v>
      </c>
      <c r="F9" s="99" t="s">
        <v>3153</v>
      </c>
      <c r="G9" s="99" t="s">
        <v>3401</v>
      </c>
      <c r="H9" s="99" t="s">
        <v>503</v>
      </c>
      <c r="I9" s="99" t="s">
        <v>3402</v>
      </c>
      <c r="J9" s="100" t="s">
        <v>3157</v>
      </c>
      <c r="K9" s="98" t="s">
        <v>3161</v>
      </c>
      <c r="L9" s="98" t="s">
        <v>3157</v>
      </c>
      <c r="M9" s="98" t="s">
        <v>3162</v>
      </c>
    </row>
    <row r="10" spans="1:13" ht="12.75" customHeight="1" x14ac:dyDescent="0.2">
      <c r="A10" s="99" t="s">
        <v>3408</v>
      </c>
      <c r="B10" s="99" t="s">
        <v>3409</v>
      </c>
      <c r="C10" s="99" t="s">
        <v>3403</v>
      </c>
      <c r="D10" s="99" t="s">
        <v>202</v>
      </c>
      <c r="E10" s="99" t="s">
        <v>3157</v>
      </c>
      <c r="F10" s="99" t="s">
        <v>3153</v>
      </c>
      <c r="G10" s="99" t="s">
        <v>3401</v>
      </c>
      <c r="H10" s="99" t="s">
        <v>503</v>
      </c>
      <c r="I10" s="99" t="s">
        <v>3402</v>
      </c>
      <c r="J10" s="100" t="s">
        <v>3157</v>
      </c>
      <c r="K10" s="98" t="s">
        <v>3161</v>
      </c>
      <c r="L10" s="98" t="s">
        <v>3157</v>
      </c>
      <c r="M10" s="98" t="s">
        <v>3162</v>
      </c>
    </row>
    <row r="11" spans="1:13" ht="12.75" customHeight="1" x14ac:dyDescent="0.2">
      <c r="A11" s="99" t="s">
        <v>3410</v>
      </c>
      <c r="B11" s="99" t="s">
        <v>3411</v>
      </c>
      <c r="C11" s="99" t="s">
        <v>3403</v>
      </c>
      <c r="D11" s="99" t="s">
        <v>202</v>
      </c>
      <c r="E11" s="99" t="s">
        <v>3157</v>
      </c>
      <c r="F11" s="99" t="s">
        <v>3153</v>
      </c>
      <c r="G11" s="99" t="s">
        <v>3401</v>
      </c>
      <c r="H11" s="99" t="s">
        <v>503</v>
      </c>
      <c r="I11" s="99" t="s">
        <v>3402</v>
      </c>
      <c r="J11" s="100" t="s">
        <v>3157</v>
      </c>
      <c r="K11" s="98" t="s">
        <v>3161</v>
      </c>
      <c r="L11" s="98" t="s">
        <v>3157</v>
      </c>
      <c r="M11" s="98" t="s">
        <v>3162</v>
      </c>
    </row>
    <row r="12" spans="1:13" ht="12.75" customHeight="1" x14ac:dyDescent="0.2">
      <c r="A12" s="99" t="s">
        <v>3171</v>
      </c>
      <c r="B12" s="99" t="s">
        <v>3172</v>
      </c>
      <c r="C12" s="99" t="s">
        <v>3400</v>
      </c>
      <c r="D12" s="99" t="s">
        <v>202</v>
      </c>
      <c r="E12" s="99" t="s">
        <v>3157</v>
      </c>
      <c r="F12" s="99" t="s">
        <v>3153</v>
      </c>
      <c r="G12" s="99" t="s">
        <v>3401</v>
      </c>
      <c r="H12" s="99" t="s">
        <v>503</v>
      </c>
      <c r="I12" s="99" t="s">
        <v>3402</v>
      </c>
      <c r="J12" s="100" t="s">
        <v>3157</v>
      </c>
      <c r="K12" s="98" t="s">
        <v>3156</v>
      </c>
      <c r="L12" s="98" t="s">
        <v>3157</v>
      </c>
      <c r="M12" s="98" t="s">
        <v>3158</v>
      </c>
    </row>
    <row r="13" spans="1:13" ht="12.75" customHeight="1" x14ac:dyDescent="0.2">
      <c r="A13" s="99" t="s">
        <v>3173</v>
      </c>
      <c r="B13" s="99" t="s">
        <v>3174</v>
      </c>
      <c r="C13" s="99" t="s">
        <v>3403</v>
      </c>
      <c r="D13" s="99" t="s">
        <v>202</v>
      </c>
      <c r="E13" s="99" t="s">
        <v>3157</v>
      </c>
      <c r="F13" s="99" t="s">
        <v>3153</v>
      </c>
      <c r="G13" s="99" t="s">
        <v>3401</v>
      </c>
      <c r="H13" s="99" t="s">
        <v>503</v>
      </c>
      <c r="I13" s="99" t="s">
        <v>3402</v>
      </c>
      <c r="J13" s="100" t="s">
        <v>3157</v>
      </c>
      <c r="K13" s="98" t="s">
        <v>3175</v>
      </c>
      <c r="L13" s="98" t="s">
        <v>3157</v>
      </c>
      <c r="M13" s="98" t="s">
        <v>3176</v>
      </c>
    </row>
    <row r="14" spans="1:13" ht="12.75" customHeight="1" x14ac:dyDescent="0.2">
      <c r="A14" s="99" t="s">
        <v>3412</v>
      </c>
      <c r="B14" s="99" t="s">
        <v>3413</v>
      </c>
      <c r="C14" s="99" t="s">
        <v>3403</v>
      </c>
      <c r="D14" s="99" t="s">
        <v>202</v>
      </c>
      <c r="E14" s="99" t="s">
        <v>3157</v>
      </c>
      <c r="F14" s="99" t="s">
        <v>3153</v>
      </c>
      <c r="G14" s="99" t="s">
        <v>3401</v>
      </c>
      <c r="H14" s="99" t="s">
        <v>503</v>
      </c>
      <c r="I14" s="99" t="s">
        <v>3402</v>
      </c>
      <c r="J14" s="100" t="s">
        <v>3157</v>
      </c>
      <c r="K14" s="98" t="s">
        <v>3161</v>
      </c>
      <c r="L14" s="98" t="s">
        <v>3157</v>
      </c>
      <c r="M14" s="98" t="s">
        <v>3162</v>
      </c>
    </row>
    <row r="15" spans="1:13" ht="12.75" customHeight="1" x14ac:dyDescent="0.2">
      <c r="A15" s="99" t="s">
        <v>3177</v>
      </c>
      <c r="B15" s="99" t="s">
        <v>3178</v>
      </c>
      <c r="C15" s="99" t="s">
        <v>3403</v>
      </c>
      <c r="D15" s="99" t="s">
        <v>202</v>
      </c>
      <c r="E15" s="99" t="s">
        <v>3157</v>
      </c>
      <c r="F15" s="99" t="s">
        <v>3153</v>
      </c>
      <c r="G15" s="99" t="s">
        <v>3401</v>
      </c>
      <c r="H15" s="99" t="s">
        <v>503</v>
      </c>
      <c r="I15" s="99" t="s">
        <v>3402</v>
      </c>
      <c r="J15" s="100" t="s">
        <v>3157</v>
      </c>
      <c r="K15" s="98" t="s">
        <v>3161</v>
      </c>
      <c r="L15" s="98" t="s">
        <v>3157</v>
      </c>
      <c r="M15" s="98" t="s">
        <v>3162</v>
      </c>
    </row>
    <row r="16" spans="1:13" ht="12.75" customHeight="1" x14ac:dyDescent="0.2">
      <c r="A16" s="99" t="s">
        <v>3414</v>
      </c>
      <c r="B16" s="99" t="s">
        <v>3415</v>
      </c>
      <c r="C16" s="99" t="s">
        <v>3403</v>
      </c>
      <c r="D16" s="99" t="s">
        <v>202</v>
      </c>
      <c r="E16" s="99" t="s">
        <v>3157</v>
      </c>
      <c r="F16" s="99" t="s">
        <v>3389</v>
      </c>
      <c r="G16" s="99" t="s">
        <v>3401</v>
      </c>
      <c r="H16" s="99" t="s">
        <v>503</v>
      </c>
      <c r="I16" s="99" t="s">
        <v>3416</v>
      </c>
      <c r="J16" s="100" t="s">
        <v>3157</v>
      </c>
      <c r="K16" s="98" t="s">
        <v>3392</v>
      </c>
      <c r="L16" s="98" t="s">
        <v>3157</v>
      </c>
      <c r="M16" s="98" t="s">
        <v>3393</v>
      </c>
    </row>
    <row r="17" spans="1:13" ht="12.75" customHeight="1" x14ac:dyDescent="0.2">
      <c r="A17" s="99" t="s">
        <v>3417</v>
      </c>
      <c r="B17" s="99" t="s">
        <v>3418</v>
      </c>
      <c r="C17" s="99" t="s">
        <v>3403</v>
      </c>
      <c r="D17" s="99" t="s">
        <v>202</v>
      </c>
      <c r="E17" s="99" t="s">
        <v>3157</v>
      </c>
      <c r="F17" s="99" t="s">
        <v>3389</v>
      </c>
      <c r="G17" s="99" t="s">
        <v>3401</v>
      </c>
      <c r="H17" s="99" t="s">
        <v>503</v>
      </c>
      <c r="I17" s="99" t="s">
        <v>3416</v>
      </c>
      <c r="J17" s="100" t="s">
        <v>3157</v>
      </c>
      <c r="K17" s="98" t="s">
        <v>3392</v>
      </c>
      <c r="L17" s="98" t="s">
        <v>3157</v>
      </c>
      <c r="M17" s="98" t="s">
        <v>3393</v>
      </c>
    </row>
    <row r="18" spans="1:13" ht="12.75" customHeight="1" x14ac:dyDescent="0.2">
      <c r="A18" s="99" t="s">
        <v>3419</v>
      </c>
      <c r="B18" s="99" t="s">
        <v>3420</v>
      </c>
      <c r="C18" s="99" t="s">
        <v>3403</v>
      </c>
      <c r="D18" s="99" t="s">
        <v>202</v>
      </c>
      <c r="E18" s="99" t="s">
        <v>3157</v>
      </c>
      <c r="F18" s="99" t="s">
        <v>3389</v>
      </c>
      <c r="G18" s="99" t="s">
        <v>3401</v>
      </c>
      <c r="H18" s="99" t="s">
        <v>503</v>
      </c>
      <c r="I18" s="99" t="s">
        <v>3416</v>
      </c>
      <c r="J18" s="100" t="s">
        <v>3157</v>
      </c>
      <c r="K18" s="98" t="s">
        <v>3392</v>
      </c>
      <c r="L18" s="98" t="s">
        <v>3157</v>
      </c>
      <c r="M18" s="98" t="s">
        <v>3393</v>
      </c>
    </row>
    <row r="19" spans="1:13" ht="12.75" customHeight="1" x14ac:dyDescent="0.2">
      <c r="A19" s="99" t="s">
        <v>3421</v>
      </c>
      <c r="B19" s="99" t="s">
        <v>3422</v>
      </c>
      <c r="C19" s="99" t="s">
        <v>3403</v>
      </c>
      <c r="D19" s="99" t="s">
        <v>202</v>
      </c>
      <c r="E19" s="99" t="s">
        <v>3157</v>
      </c>
      <c r="F19" s="99" t="s">
        <v>3389</v>
      </c>
      <c r="G19" s="99" t="s">
        <v>3401</v>
      </c>
      <c r="H19" s="99" t="s">
        <v>503</v>
      </c>
      <c r="I19" s="99" t="s">
        <v>3416</v>
      </c>
      <c r="J19" s="100" t="s">
        <v>3157</v>
      </c>
      <c r="K19" s="98" t="s">
        <v>3392</v>
      </c>
      <c r="L19" s="98" t="s">
        <v>3157</v>
      </c>
      <c r="M19" s="98" t="s">
        <v>3393</v>
      </c>
    </row>
    <row r="20" spans="1:13" ht="12.75" customHeight="1" x14ac:dyDescent="0.2">
      <c r="A20" s="99" t="s">
        <v>3390</v>
      </c>
      <c r="B20" s="99" t="s">
        <v>3391</v>
      </c>
      <c r="C20" s="99" t="s">
        <v>3403</v>
      </c>
      <c r="D20" s="99" t="s">
        <v>202</v>
      </c>
      <c r="E20" s="99" t="s">
        <v>3157</v>
      </c>
      <c r="F20" s="99" t="s">
        <v>3389</v>
      </c>
      <c r="G20" s="99" t="s">
        <v>3401</v>
      </c>
      <c r="H20" s="99" t="s">
        <v>503</v>
      </c>
      <c r="I20" s="99" t="s">
        <v>3416</v>
      </c>
      <c r="J20" s="100" t="s">
        <v>3157</v>
      </c>
      <c r="K20" s="98" t="s">
        <v>3392</v>
      </c>
      <c r="L20" s="98" t="s">
        <v>3157</v>
      </c>
      <c r="M20" s="98" t="s">
        <v>3393</v>
      </c>
    </row>
    <row r="21" spans="1:13" ht="12.75" customHeight="1" x14ac:dyDescent="0.2">
      <c r="A21" s="99" t="s">
        <v>3423</v>
      </c>
      <c r="B21" s="99" t="s">
        <v>3424</v>
      </c>
      <c r="C21" s="99" t="s">
        <v>3403</v>
      </c>
      <c r="D21" s="99" t="s">
        <v>202</v>
      </c>
      <c r="E21" s="99" t="s">
        <v>3157</v>
      </c>
      <c r="F21" s="99" t="s">
        <v>3365</v>
      </c>
      <c r="G21" s="99" t="s">
        <v>3401</v>
      </c>
      <c r="H21" s="99" t="s">
        <v>503</v>
      </c>
      <c r="I21" s="99" t="s">
        <v>3416</v>
      </c>
      <c r="J21" s="100" t="s">
        <v>3157</v>
      </c>
      <c r="K21" s="98" t="s">
        <v>3368</v>
      </c>
      <c r="L21" s="98" t="s">
        <v>3157</v>
      </c>
      <c r="M21" s="98" t="s">
        <v>3369</v>
      </c>
    </row>
    <row r="22" spans="1:13" ht="12.75" customHeight="1" x14ac:dyDescent="0.2">
      <c r="A22" s="99" t="s">
        <v>3425</v>
      </c>
      <c r="B22" s="99" t="s">
        <v>3426</v>
      </c>
      <c r="C22" s="99" t="s">
        <v>3403</v>
      </c>
      <c r="D22" s="99" t="s">
        <v>202</v>
      </c>
      <c r="E22" s="99" t="s">
        <v>3157</v>
      </c>
      <c r="F22" s="99" t="s">
        <v>3365</v>
      </c>
      <c r="G22" s="99" t="s">
        <v>3401</v>
      </c>
      <c r="H22" s="99" t="s">
        <v>503</v>
      </c>
      <c r="I22" s="99" t="s">
        <v>3416</v>
      </c>
      <c r="J22" s="100" t="s">
        <v>3157</v>
      </c>
      <c r="K22" s="98" t="s">
        <v>3368</v>
      </c>
      <c r="L22" s="98" t="s">
        <v>3157</v>
      </c>
      <c r="M22" s="98" t="s">
        <v>3369</v>
      </c>
    </row>
    <row r="23" spans="1:13" ht="12.75" customHeight="1" x14ac:dyDescent="0.2">
      <c r="A23" s="99" t="s">
        <v>3427</v>
      </c>
      <c r="B23" s="99" t="s">
        <v>3428</v>
      </c>
      <c r="C23" s="99" t="s">
        <v>3403</v>
      </c>
      <c r="D23" s="99" t="s">
        <v>202</v>
      </c>
      <c r="E23" s="99" t="s">
        <v>3157</v>
      </c>
      <c r="F23" s="99" t="s">
        <v>3365</v>
      </c>
      <c r="G23" s="99" t="s">
        <v>3401</v>
      </c>
      <c r="H23" s="99" t="s">
        <v>503</v>
      </c>
      <c r="I23" s="99" t="s">
        <v>3416</v>
      </c>
      <c r="J23" s="100" t="s">
        <v>3157</v>
      </c>
      <c r="K23" s="98" t="s">
        <v>3368</v>
      </c>
      <c r="L23" s="98" t="s">
        <v>3157</v>
      </c>
      <c r="M23" s="98" t="s">
        <v>3369</v>
      </c>
    </row>
    <row r="24" spans="1:13" ht="12.75" customHeight="1" x14ac:dyDescent="0.2">
      <c r="A24" s="99" t="s">
        <v>3429</v>
      </c>
      <c r="B24" s="99" t="s">
        <v>3430</v>
      </c>
      <c r="C24" s="99" t="s">
        <v>3403</v>
      </c>
      <c r="D24" s="99" t="s">
        <v>202</v>
      </c>
      <c r="E24" s="99" t="s">
        <v>3157</v>
      </c>
      <c r="F24" s="99" t="s">
        <v>3365</v>
      </c>
      <c r="G24" s="99" t="s">
        <v>3401</v>
      </c>
      <c r="H24" s="99" t="s">
        <v>503</v>
      </c>
      <c r="I24" s="99" t="s">
        <v>3416</v>
      </c>
      <c r="J24" s="100" t="s">
        <v>3157</v>
      </c>
      <c r="K24" s="98" t="s">
        <v>3368</v>
      </c>
      <c r="L24" s="98" t="s">
        <v>3157</v>
      </c>
      <c r="M24" s="98" t="s">
        <v>3369</v>
      </c>
    </row>
    <row r="25" spans="1:13" ht="12.75" customHeight="1" x14ac:dyDescent="0.2">
      <c r="A25" s="99" t="s">
        <v>3366</v>
      </c>
      <c r="B25" s="99" t="s">
        <v>3367</v>
      </c>
      <c r="C25" s="99" t="s">
        <v>3403</v>
      </c>
      <c r="D25" s="99" t="s">
        <v>202</v>
      </c>
      <c r="E25" s="99" t="s">
        <v>3157</v>
      </c>
      <c r="F25" s="99" t="s">
        <v>3365</v>
      </c>
      <c r="G25" s="99" t="s">
        <v>3401</v>
      </c>
      <c r="H25" s="99" t="s">
        <v>503</v>
      </c>
      <c r="I25" s="99" t="s">
        <v>3416</v>
      </c>
      <c r="J25" s="100" t="s">
        <v>3157</v>
      </c>
      <c r="K25" s="98" t="s">
        <v>3368</v>
      </c>
      <c r="L25" s="98" t="s">
        <v>3157</v>
      </c>
      <c r="M25" s="98" t="s">
        <v>3369</v>
      </c>
    </row>
    <row r="26" spans="1:13" ht="12.75" customHeight="1" x14ac:dyDescent="0.2">
      <c r="A26" s="99" t="s">
        <v>3431</v>
      </c>
      <c r="B26" s="99" t="s">
        <v>3432</v>
      </c>
      <c r="C26" s="99" t="s">
        <v>3403</v>
      </c>
      <c r="D26" s="99" t="s">
        <v>202</v>
      </c>
      <c r="E26" s="99" t="s">
        <v>3157</v>
      </c>
      <c r="F26" s="99" t="s">
        <v>3357</v>
      </c>
      <c r="G26" s="99" t="s">
        <v>3401</v>
      </c>
      <c r="H26" s="99" t="s">
        <v>503</v>
      </c>
      <c r="I26" s="99" t="s">
        <v>3416</v>
      </c>
      <c r="J26" s="100" t="s">
        <v>3157</v>
      </c>
      <c r="K26" s="98" t="s">
        <v>3360</v>
      </c>
      <c r="L26" s="98" t="s">
        <v>3157</v>
      </c>
      <c r="M26" s="98" t="s">
        <v>3361</v>
      </c>
    </row>
    <row r="27" spans="1:13" ht="12.75" customHeight="1" x14ac:dyDescent="0.2">
      <c r="A27" s="99" t="s">
        <v>3358</v>
      </c>
      <c r="B27" s="99" t="s">
        <v>3359</v>
      </c>
      <c r="C27" s="99" t="s">
        <v>3403</v>
      </c>
      <c r="D27" s="99" t="s">
        <v>202</v>
      </c>
      <c r="E27" s="99" t="s">
        <v>3157</v>
      </c>
      <c r="F27" s="99" t="s">
        <v>3357</v>
      </c>
      <c r="G27" s="99" t="s">
        <v>3401</v>
      </c>
      <c r="H27" s="99" t="s">
        <v>503</v>
      </c>
      <c r="I27" s="99" t="s">
        <v>3416</v>
      </c>
      <c r="J27" s="100" t="s">
        <v>3157</v>
      </c>
      <c r="K27" s="98" t="s">
        <v>3360</v>
      </c>
      <c r="L27" s="98" t="s">
        <v>3157</v>
      </c>
      <c r="M27" s="98" t="s">
        <v>3361</v>
      </c>
    </row>
    <row r="28" spans="1:13" ht="12.75" customHeight="1" x14ac:dyDescent="0.2">
      <c r="A28" s="99" t="s">
        <v>3433</v>
      </c>
      <c r="B28" s="99" t="s">
        <v>3434</v>
      </c>
      <c r="C28" s="99" t="s">
        <v>3403</v>
      </c>
      <c r="D28" s="99" t="s">
        <v>202</v>
      </c>
      <c r="E28" s="99" t="s">
        <v>3157</v>
      </c>
      <c r="F28" s="99" t="s">
        <v>3357</v>
      </c>
      <c r="G28" s="99" t="s">
        <v>3401</v>
      </c>
      <c r="H28" s="99" t="s">
        <v>503</v>
      </c>
      <c r="I28" s="99" t="s">
        <v>3416</v>
      </c>
      <c r="J28" s="100" t="s">
        <v>3157</v>
      </c>
      <c r="K28" s="98" t="s">
        <v>3360</v>
      </c>
      <c r="L28" s="98" t="s">
        <v>3157</v>
      </c>
      <c r="M28" s="98" t="s">
        <v>3361</v>
      </c>
    </row>
    <row r="29" spans="1:13" ht="12.75" customHeight="1" x14ac:dyDescent="0.2">
      <c r="A29" s="99" t="s">
        <v>3435</v>
      </c>
      <c r="B29" s="99" t="s">
        <v>3436</v>
      </c>
      <c r="C29" s="99" t="s">
        <v>3403</v>
      </c>
      <c r="D29" s="99" t="s">
        <v>202</v>
      </c>
      <c r="E29" s="99" t="s">
        <v>3157</v>
      </c>
      <c r="F29" s="99" t="s">
        <v>3357</v>
      </c>
      <c r="G29" s="99" t="s">
        <v>3401</v>
      </c>
      <c r="H29" s="99" t="s">
        <v>503</v>
      </c>
      <c r="I29" s="99" t="s">
        <v>3416</v>
      </c>
      <c r="J29" s="100" t="s">
        <v>3157</v>
      </c>
      <c r="K29" s="98" t="s">
        <v>3360</v>
      </c>
      <c r="L29" s="98" t="s">
        <v>3157</v>
      </c>
      <c r="M29" s="98" t="s">
        <v>3361</v>
      </c>
    </row>
    <row r="30" spans="1:13" ht="12.75" customHeight="1" x14ac:dyDescent="0.2">
      <c r="A30" s="99" t="s">
        <v>3363</v>
      </c>
      <c r="B30" s="99" t="s">
        <v>3364</v>
      </c>
      <c r="C30" s="99" t="s">
        <v>3403</v>
      </c>
      <c r="D30" s="99" t="s">
        <v>202</v>
      </c>
      <c r="E30" s="99" t="s">
        <v>3157</v>
      </c>
      <c r="F30" s="99" t="s">
        <v>3357</v>
      </c>
      <c r="G30" s="99" t="s">
        <v>3401</v>
      </c>
      <c r="H30" s="99" t="s">
        <v>503</v>
      </c>
      <c r="I30" s="99" t="s">
        <v>3416</v>
      </c>
      <c r="J30" s="100" t="s">
        <v>3157</v>
      </c>
      <c r="K30" s="98" t="s">
        <v>3360</v>
      </c>
      <c r="L30" s="98" t="s">
        <v>3157</v>
      </c>
      <c r="M30" s="98" t="s">
        <v>3361</v>
      </c>
    </row>
    <row r="31" spans="1:13" ht="12.75" customHeight="1" x14ac:dyDescent="0.2">
      <c r="A31" s="99" t="s">
        <v>3337</v>
      </c>
      <c r="B31" s="99" t="s">
        <v>3338</v>
      </c>
      <c r="C31" s="99" t="s">
        <v>3403</v>
      </c>
      <c r="D31" s="99" t="s">
        <v>202</v>
      </c>
      <c r="E31" s="99" t="s">
        <v>3157</v>
      </c>
      <c r="F31" s="99" t="s">
        <v>3335</v>
      </c>
      <c r="G31" s="99" t="s">
        <v>3401</v>
      </c>
      <c r="H31" s="99" t="s">
        <v>503</v>
      </c>
      <c r="I31" s="99" t="s">
        <v>3416</v>
      </c>
      <c r="J31" s="100" t="s">
        <v>3157</v>
      </c>
      <c r="K31" s="98" t="s">
        <v>3339</v>
      </c>
      <c r="L31" s="98" t="s">
        <v>3157</v>
      </c>
      <c r="M31" s="98" t="s">
        <v>3340</v>
      </c>
    </row>
    <row r="32" spans="1:13" ht="12.75" customHeight="1" x14ac:dyDescent="0.2">
      <c r="A32" s="99" t="s">
        <v>3341</v>
      </c>
      <c r="B32" s="99" t="s">
        <v>3342</v>
      </c>
      <c r="C32" s="99" t="s">
        <v>3403</v>
      </c>
      <c r="D32" s="99" t="s">
        <v>202</v>
      </c>
      <c r="E32" s="99" t="s">
        <v>3157</v>
      </c>
      <c r="F32" s="99" t="s">
        <v>3335</v>
      </c>
      <c r="G32" s="99" t="s">
        <v>3401</v>
      </c>
      <c r="H32" s="99" t="s">
        <v>503</v>
      </c>
      <c r="I32" s="99" t="s">
        <v>3416</v>
      </c>
      <c r="J32" s="100" t="s">
        <v>3157</v>
      </c>
      <c r="K32" s="98" t="s">
        <v>3339</v>
      </c>
      <c r="L32" s="98" t="s">
        <v>3157</v>
      </c>
      <c r="M32" s="98" t="s">
        <v>3340</v>
      </c>
    </row>
    <row r="33" spans="1:13" ht="12.75" customHeight="1" x14ac:dyDescent="0.2">
      <c r="A33" s="99" t="s">
        <v>3345</v>
      </c>
      <c r="B33" s="99" t="s">
        <v>3346</v>
      </c>
      <c r="C33" s="99" t="s">
        <v>3403</v>
      </c>
      <c r="D33" s="99" t="s">
        <v>202</v>
      </c>
      <c r="E33" s="99" t="s">
        <v>3157</v>
      </c>
      <c r="F33" s="99" t="s">
        <v>3335</v>
      </c>
      <c r="G33" s="99" t="s">
        <v>3401</v>
      </c>
      <c r="H33" s="99" t="s">
        <v>503</v>
      </c>
      <c r="I33" s="99" t="s">
        <v>3416</v>
      </c>
      <c r="J33" s="100" t="s">
        <v>3157</v>
      </c>
      <c r="K33" s="98" t="s">
        <v>3339</v>
      </c>
      <c r="L33" s="98" t="s">
        <v>3157</v>
      </c>
      <c r="M33" s="98" t="s">
        <v>3340</v>
      </c>
    </row>
    <row r="34" spans="1:13" ht="12.75" customHeight="1" x14ac:dyDescent="0.2">
      <c r="A34" s="99" t="s">
        <v>3347</v>
      </c>
      <c r="B34" s="99" t="s">
        <v>3348</v>
      </c>
      <c r="C34" s="99" t="s">
        <v>3403</v>
      </c>
      <c r="D34" s="99" t="s">
        <v>202</v>
      </c>
      <c r="E34" s="99" t="s">
        <v>3157</v>
      </c>
      <c r="F34" s="99" t="s">
        <v>3335</v>
      </c>
      <c r="G34" s="99" t="s">
        <v>3401</v>
      </c>
      <c r="H34" s="99" t="s">
        <v>503</v>
      </c>
      <c r="I34" s="99" t="s">
        <v>3416</v>
      </c>
      <c r="J34" s="100" t="s">
        <v>3157</v>
      </c>
      <c r="K34" s="98" t="s">
        <v>3339</v>
      </c>
      <c r="L34" s="98" t="s">
        <v>3157</v>
      </c>
      <c r="M34" s="98" t="s">
        <v>3340</v>
      </c>
    </row>
    <row r="35" spans="1:13" ht="12.75" customHeight="1" x14ac:dyDescent="0.2">
      <c r="A35" s="99" t="s">
        <v>3349</v>
      </c>
      <c r="B35" s="99" t="s">
        <v>3350</v>
      </c>
      <c r="C35" s="99" t="s">
        <v>3403</v>
      </c>
      <c r="D35" s="99" t="s">
        <v>202</v>
      </c>
      <c r="E35" s="99" t="s">
        <v>3157</v>
      </c>
      <c r="F35" s="99" t="s">
        <v>3335</v>
      </c>
      <c r="G35" s="99" t="s">
        <v>3401</v>
      </c>
      <c r="H35" s="99" t="s">
        <v>503</v>
      </c>
      <c r="I35" s="99" t="s">
        <v>3416</v>
      </c>
      <c r="J35" s="100" t="s">
        <v>3157</v>
      </c>
      <c r="K35" s="98" t="s">
        <v>3339</v>
      </c>
      <c r="L35" s="98" t="s">
        <v>3157</v>
      </c>
      <c r="M35" s="98" t="s">
        <v>3340</v>
      </c>
    </row>
    <row r="36" spans="1:13" ht="12.75" customHeight="1" x14ac:dyDescent="0.2">
      <c r="A36" s="99" t="s">
        <v>3351</v>
      </c>
      <c r="B36" s="99" t="s">
        <v>3352</v>
      </c>
      <c r="C36" s="99" t="s">
        <v>3403</v>
      </c>
      <c r="D36" s="99" t="s">
        <v>202</v>
      </c>
      <c r="E36" s="99" t="s">
        <v>3157</v>
      </c>
      <c r="F36" s="99" t="s">
        <v>3335</v>
      </c>
      <c r="G36" s="99" t="s">
        <v>3401</v>
      </c>
      <c r="H36" s="99" t="s">
        <v>503</v>
      </c>
      <c r="I36" s="99" t="s">
        <v>3416</v>
      </c>
      <c r="J36" s="100" t="s">
        <v>3157</v>
      </c>
      <c r="K36" s="98" t="s">
        <v>3339</v>
      </c>
      <c r="L36" s="98" t="s">
        <v>3157</v>
      </c>
      <c r="M36" s="98" t="s">
        <v>3340</v>
      </c>
    </row>
    <row r="37" spans="1:13" ht="12.75" customHeight="1" x14ac:dyDescent="0.2">
      <c r="A37" s="99" t="s">
        <v>3353</v>
      </c>
      <c r="B37" s="99" t="s">
        <v>3354</v>
      </c>
      <c r="C37" s="99" t="s">
        <v>3403</v>
      </c>
      <c r="D37" s="99" t="s">
        <v>202</v>
      </c>
      <c r="E37" s="99" t="s">
        <v>3157</v>
      </c>
      <c r="F37" s="99" t="s">
        <v>3335</v>
      </c>
      <c r="G37" s="99" t="s">
        <v>3401</v>
      </c>
      <c r="H37" s="99" t="s">
        <v>503</v>
      </c>
      <c r="I37" s="99" t="s">
        <v>3416</v>
      </c>
      <c r="J37" s="100" t="s">
        <v>3157</v>
      </c>
      <c r="K37" s="98" t="s">
        <v>3339</v>
      </c>
      <c r="L37" s="98" t="s">
        <v>3157</v>
      </c>
      <c r="M37" s="98" t="s">
        <v>3340</v>
      </c>
    </row>
    <row r="38" spans="1:13" ht="12.75" customHeight="1" x14ac:dyDescent="0.2">
      <c r="A38" s="99" t="s">
        <v>3355</v>
      </c>
      <c r="B38" s="99" t="s">
        <v>3356</v>
      </c>
      <c r="C38" s="99" t="s">
        <v>3403</v>
      </c>
      <c r="D38" s="99" t="s">
        <v>202</v>
      </c>
      <c r="E38" s="99" t="s">
        <v>3157</v>
      </c>
      <c r="F38" s="99" t="s">
        <v>3335</v>
      </c>
      <c r="G38" s="99" t="s">
        <v>3401</v>
      </c>
      <c r="H38" s="99" t="s">
        <v>503</v>
      </c>
      <c r="I38" s="99" t="s">
        <v>3416</v>
      </c>
      <c r="J38" s="100" t="s">
        <v>3157</v>
      </c>
      <c r="K38" s="98" t="s">
        <v>3339</v>
      </c>
      <c r="L38" s="98" t="s">
        <v>3157</v>
      </c>
      <c r="M38" s="98" t="s">
        <v>3340</v>
      </c>
    </row>
    <row r="39" spans="1:13" ht="12.75" customHeight="1" x14ac:dyDescent="0.2">
      <c r="A39" s="99" t="s">
        <v>3331</v>
      </c>
      <c r="B39" s="99" t="s">
        <v>3332</v>
      </c>
      <c r="C39" s="99" t="s">
        <v>3400</v>
      </c>
      <c r="D39" s="99" t="s">
        <v>202</v>
      </c>
      <c r="E39" s="99" t="s">
        <v>3157</v>
      </c>
      <c r="F39" s="99" t="s">
        <v>126</v>
      </c>
      <c r="G39" s="99" t="s">
        <v>3401</v>
      </c>
      <c r="H39" s="99" t="s">
        <v>503</v>
      </c>
      <c r="I39" s="99" t="s">
        <v>3416</v>
      </c>
      <c r="J39" s="100" t="s">
        <v>3157</v>
      </c>
      <c r="K39" s="98" t="s">
        <v>3329</v>
      </c>
      <c r="L39" s="98" t="s">
        <v>3157</v>
      </c>
      <c r="M39" s="98" t="s">
        <v>3330</v>
      </c>
    </row>
    <row r="40" spans="1:13" ht="12.75" customHeight="1" x14ac:dyDescent="0.2">
      <c r="A40" s="99" t="s">
        <v>3333</v>
      </c>
      <c r="B40" s="99" t="s">
        <v>3334</v>
      </c>
      <c r="C40" s="99" t="s">
        <v>3400</v>
      </c>
      <c r="D40" s="99" t="s">
        <v>202</v>
      </c>
      <c r="E40" s="99" t="s">
        <v>3157</v>
      </c>
      <c r="F40" s="99" t="s">
        <v>126</v>
      </c>
      <c r="G40" s="99" t="s">
        <v>3401</v>
      </c>
      <c r="H40" s="99" t="s">
        <v>503</v>
      </c>
      <c r="I40" s="99" t="s">
        <v>3416</v>
      </c>
      <c r="J40" s="100" t="s">
        <v>3157</v>
      </c>
      <c r="K40" s="98" t="s">
        <v>3329</v>
      </c>
      <c r="L40" s="98" t="s">
        <v>3157</v>
      </c>
      <c r="M40" s="98" t="s">
        <v>3330</v>
      </c>
    </row>
    <row r="41" spans="1:13" ht="12.75" customHeight="1" x14ac:dyDescent="0.2">
      <c r="A41" s="99" t="s">
        <v>3362</v>
      </c>
      <c r="B41" s="99" t="s">
        <v>3437</v>
      </c>
      <c r="C41" s="99" t="s">
        <v>3403</v>
      </c>
      <c r="D41" s="99" t="s">
        <v>202</v>
      </c>
      <c r="E41" s="99" t="s">
        <v>3157</v>
      </c>
      <c r="F41" s="99" t="s">
        <v>3357</v>
      </c>
      <c r="G41" s="99" t="s">
        <v>3401</v>
      </c>
      <c r="H41" s="99" t="s">
        <v>503</v>
      </c>
      <c r="I41" s="99" t="s">
        <v>3438</v>
      </c>
      <c r="J41" s="100" t="s">
        <v>3157</v>
      </c>
      <c r="K41" s="98" t="s">
        <v>3360</v>
      </c>
      <c r="L41" s="98" t="s">
        <v>3157</v>
      </c>
      <c r="M41" s="98" t="s">
        <v>3361</v>
      </c>
    </row>
    <row r="42" spans="1:13" ht="12.75" customHeight="1" x14ac:dyDescent="0.2">
      <c r="A42" s="99" t="s">
        <v>3225</v>
      </c>
      <c r="B42" s="99" t="s">
        <v>3226</v>
      </c>
      <c r="C42" s="99" t="s">
        <v>3403</v>
      </c>
      <c r="D42" s="99" t="s">
        <v>202</v>
      </c>
      <c r="E42" s="99" t="s">
        <v>3157</v>
      </c>
      <c r="F42" s="99" t="s">
        <v>3224</v>
      </c>
      <c r="G42" s="99" t="s">
        <v>3401</v>
      </c>
      <c r="H42" s="99" t="s">
        <v>12</v>
      </c>
      <c r="I42" s="99" t="s">
        <v>3438</v>
      </c>
      <c r="J42" s="100" t="s">
        <v>3157</v>
      </c>
      <c r="K42" s="98" t="s">
        <v>3205</v>
      </c>
      <c r="L42" s="98" t="s">
        <v>3157</v>
      </c>
      <c r="M42" s="98" t="s">
        <v>3201</v>
      </c>
    </row>
    <row r="43" spans="1:13" ht="12.75" customHeight="1" x14ac:dyDescent="0.2">
      <c r="A43" s="99" t="s">
        <v>3227</v>
      </c>
      <c r="B43" s="99" t="s">
        <v>3228</v>
      </c>
      <c r="C43" s="99" t="s">
        <v>3400</v>
      </c>
      <c r="D43" s="99" t="s">
        <v>202</v>
      </c>
      <c r="E43" s="99" t="s">
        <v>3157</v>
      </c>
      <c r="F43" s="99" t="s">
        <v>3224</v>
      </c>
      <c r="G43" s="99" t="s">
        <v>3401</v>
      </c>
      <c r="H43" s="99" t="s">
        <v>12</v>
      </c>
      <c r="I43" s="99" t="s">
        <v>3438</v>
      </c>
      <c r="J43" s="100" t="s">
        <v>3157</v>
      </c>
      <c r="K43" s="98" t="s">
        <v>3229</v>
      </c>
      <c r="L43" s="98" t="s">
        <v>3157</v>
      </c>
      <c r="M43" s="98" t="s">
        <v>3230</v>
      </c>
    </row>
    <row r="44" spans="1:13" ht="12.75" customHeight="1" x14ac:dyDescent="0.2">
      <c r="A44" s="99" t="s">
        <v>3231</v>
      </c>
      <c r="B44" s="99" t="s">
        <v>3232</v>
      </c>
      <c r="C44" s="99" t="s">
        <v>3403</v>
      </c>
      <c r="D44" s="99" t="s">
        <v>202</v>
      </c>
      <c r="E44" s="99" t="s">
        <v>3157</v>
      </c>
      <c r="F44" s="99" t="s">
        <v>3224</v>
      </c>
      <c r="G44" s="99" t="s">
        <v>3401</v>
      </c>
      <c r="H44" s="99" t="s">
        <v>12</v>
      </c>
      <c r="I44" s="99" t="s">
        <v>3438</v>
      </c>
      <c r="J44" s="100" t="s">
        <v>3157</v>
      </c>
      <c r="K44" s="98" t="s">
        <v>3233</v>
      </c>
      <c r="L44" s="98" t="s">
        <v>3157</v>
      </c>
      <c r="M44" s="98" t="s">
        <v>3234</v>
      </c>
    </row>
    <row r="45" spans="1:13" ht="12.75" customHeight="1" x14ac:dyDescent="0.2">
      <c r="A45" s="99" t="s">
        <v>3439</v>
      </c>
      <c r="B45" s="99" t="s">
        <v>3440</v>
      </c>
      <c r="C45" s="99" t="s">
        <v>3403</v>
      </c>
      <c r="D45" s="99" t="s">
        <v>202</v>
      </c>
      <c r="E45" s="99" t="s">
        <v>3157</v>
      </c>
      <c r="F45" s="99" t="s">
        <v>3224</v>
      </c>
      <c r="G45" s="99" t="s">
        <v>3401</v>
      </c>
      <c r="H45" s="99" t="s">
        <v>12</v>
      </c>
      <c r="I45" s="99" t="s">
        <v>3438</v>
      </c>
      <c r="J45" s="100" t="s">
        <v>3157</v>
      </c>
      <c r="K45" s="98" t="s">
        <v>3233</v>
      </c>
      <c r="L45" s="98" t="s">
        <v>3157</v>
      </c>
      <c r="M45" s="98" t="s">
        <v>3234</v>
      </c>
    </row>
    <row r="46" spans="1:13" ht="12.75" customHeight="1" x14ac:dyDescent="0.2">
      <c r="A46" s="99" t="s">
        <v>3235</v>
      </c>
      <c r="B46" s="99" t="s">
        <v>3236</v>
      </c>
      <c r="C46" s="99" t="s">
        <v>3403</v>
      </c>
      <c r="D46" s="99" t="s">
        <v>202</v>
      </c>
      <c r="E46" s="99" t="s">
        <v>3157</v>
      </c>
      <c r="F46" s="99" t="s">
        <v>3224</v>
      </c>
      <c r="G46" s="99" t="s">
        <v>3441</v>
      </c>
      <c r="H46" s="99" t="s">
        <v>1440</v>
      </c>
      <c r="I46" s="99" t="s">
        <v>3438</v>
      </c>
      <c r="J46" s="100" t="s">
        <v>3157</v>
      </c>
      <c r="K46" s="98" t="s">
        <v>3237</v>
      </c>
      <c r="L46" s="98" t="s">
        <v>3157</v>
      </c>
      <c r="M46" s="98" t="s">
        <v>3238</v>
      </c>
    </row>
    <row r="47" spans="1:13" ht="12.75" customHeight="1" x14ac:dyDescent="0.2">
      <c r="A47" s="99" t="s">
        <v>3239</v>
      </c>
      <c r="B47" s="99" t="s">
        <v>3240</v>
      </c>
      <c r="C47" s="99" t="s">
        <v>3403</v>
      </c>
      <c r="D47" s="99" t="s">
        <v>202</v>
      </c>
      <c r="E47" s="99" t="s">
        <v>3157</v>
      </c>
      <c r="F47" s="99" t="s">
        <v>3224</v>
      </c>
      <c r="G47" s="99" t="s">
        <v>3401</v>
      </c>
      <c r="H47" s="99" t="s">
        <v>12</v>
      </c>
      <c r="I47" s="99" t="s">
        <v>3438</v>
      </c>
      <c r="J47" s="100" t="s">
        <v>3157</v>
      </c>
      <c r="K47" s="98" t="s">
        <v>3233</v>
      </c>
      <c r="L47" s="98" t="s">
        <v>3157</v>
      </c>
      <c r="M47" s="98" t="s">
        <v>3234</v>
      </c>
    </row>
    <row r="48" spans="1:13" ht="12.75" customHeight="1" x14ac:dyDescent="0.2">
      <c r="A48" s="99" t="s">
        <v>3442</v>
      </c>
      <c r="B48" s="99" t="s">
        <v>4</v>
      </c>
      <c r="C48" s="99" t="s">
        <v>3403</v>
      </c>
      <c r="D48" s="99" t="s">
        <v>202</v>
      </c>
      <c r="E48" s="99" t="s">
        <v>3157</v>
      </c>
      <c r="F48" s="99" t="s">
        <v>3224</v>
      </c>
      <c r="G48" s="99" t="s">
        <v>3401</v>
      </c>
      <c r="H48" s="99" t="s">
        <v>12</v>
      </c>
      <c r="I48" s="99" t="s">
        <v>3438</v>
      </c>
      <c r="J48" s="100" t="s">
        <v>3157</v>
      </c>
      <c r="K48" s="98" t="s">
        <v>3233</v>
      </c>
      <c r="L48" s="98" t="s">
        <v>3157</v>
      </c>
      <c r="M48" s="98" t="s">
        <v>3234</v>
      </c>
    </row>
    <row r="49" spans="1:13" ht="12.75" customHeight="1" x14ac:dyDescent="0.2">
      <c r="A49" s="99" t="s">
        <v>3443</v>
      </c>
      <c r="B49" s="99" t="s">
        <v>3444</v>
      </c>
      <c r="C49" s="99" t="s">
        <v>3403</v>
      </c>
      <c r="D49" s="99" t="s">
        <v>202</v>
      </c>
      <c r="E49" s="99" t="s">
        <v>3157</v>
      </c>
      <c r="F49" s="99" t="s">
        <v>3445</v>
      </c>
      <c r="G49" s="99" t="s">
        <v>3441</v>
      </c>
      <c r="H49" s="99" t="s">
        <v>1440</v>
      </c>
      <c r="I49" s="99" t="s">
        <v>3438</v>
      </c>
      <c r="J49" s="100" t="s">
        <v>3157</v>
      </c>
      <c r="K49" s="98" t="s">
        <v>3446</v>
      </c>
      <c r="L49" s="98" t="s">
        <v>3157</v>
      </c>
      <c r="M49" s="101">
        <v>119</v>
      </c>
    </row>
    <row r="50" spans="1:13" ht="12.75" customHeight="1" x14ac:dyDescent="0.2">
      <c r="A50" s="99" t="s">
        <v>3203</v>
      </c>
      <c r="B50" s="99" t="s">
        <v>3204</v>
      </c>
      <c r="C50" s="99" t="s">
        <v>3403</v>
      </c>
      <c r="D50" s="99" t="s">
        <v>202</v>
      </c>
      <c r="E50" s="99" t="s">
        <v>3157</v>
      </c>
      <c r="F50" s="99" t="s">
        <v>3201</v>
      </c>
      <c r="G50" s="99" t="s">
        <v>3441</v>
      </c>
      <c r="H50" s="99" t="s">
        <v>1440</v>
      </c>
      <c r="I50" s="99" t="s">
        <v>3438</v>
      </c>
      <c r="J50" s="100" t="s">
        <v>3157</v>
      </c>
      <c r="K50" s="98" t="s">
        <v>3205</v>
      </c>
      <c r="L50" s="98" t="s">
        <v>3157</v>
      </c>
      <c r="M50" s="98" t="s">
        <v>3201</v>
      </c>
    </row>
    <row r="51" spans="1:13" ht="12.75" customHeight="1" x14ac:dyDescent="0.2">
      <c r="A51" s="99" t="s">
        <v>3206</v>
      </c>
      <c r="B51" s="99" t="s">
        <v>3207</v>
      </c>
      <c r="C51" s="99" t="s">
        <v>3403</v>
      </c>
      <c r="D51" s="99" t="s">
        <v>202</v>
      </c>
      <c r="E51" s="99" t="s">
        <v>3157</v>
      </c>
      <c r="F51" s="99" t="s">
        <v>3201</v>
      </c>
      <c r="G51" s="99" t="s">
        <v>3441</v>
      </c>
      <c r="H51" s="99" t="s">
        <v>1440</v>
      </c>
      <c r="I51" s="99" t="s">
        <v>3438</v>
      </c>
      <c r="J51" s="100" t="s">
        <v>3157</v>
      </c>
      <c r="K51" s="98" t="s">
        <v>3205</v>
      </c>
      <c r="L51" s="98" t="s">
        <v>3157</v>
      </c>
      <c r="M51" s="98" t="s">
        <v>3201</v>
      </c>
    </row>
    <row r="52" spans="1:13" ht="12.75" customHeight="1" x14ac:dyDescent="0.2">
      <c r="A52" s="99" t="s">
        <v>3208</v>
      </c>
      <c r="B52" s="99" t="s">
        <v>3209</v>
      </c>
      <c r="C52" s="99" t="s">
        <v>3403</v>
      </c>
      <c r="D52" s="99" t="s">
        <v>202</v>
      </c>
      <c r="E52" s="99" t="s">
        <v>3157</v>
      </c>
      <c r="F52" s="99" t="s">
        <v>3201</v>
      </c>
      <c r="G52" s="99" t="s">
        <v>3441</v>
      </c>
      <c r="H52" s="99" t="s">
        <v>1440</v>
      </c>
      <c r="I52" s="99" t="s">
        <v>3438</v>
      </c>
      <c r="J52" s="100" t="s">
        <v>3157</v>
      </c>
      <c r="K52" s="98" t="s">
        <v>3205</v>
      </c>
      <c r="L52" s="98" t="s">
        <v>3157</v>
      </c>
      <c r="M52" s="98" t="s">
        <v>3201</v>
      </c>
    </row>
    <row r="53" spans="1:13" ht="12.75" customHeight="1" x14ac:dyDescent="0.2">
      <c r="A53" s="99" t="s">
        <v>3210</v>
      </c>
      <c r="B53" s="99" t="s">
        <v>3211</v>
      </c>
      <c r="C53" s="99" t="s">
        <v>3403</v>
      </c>
      <c r="D53" s="99" t="s">
        <v>202</v>
      </c>
      <c r="E53" s="99" t="s">
        <v>3157</v>
      </c>
      <c r="F53" s="99" t="s">
        <v>3201</v>
      </c>
      <c r="G53" s="99" t="s">
        <v>3441</v>
      </c>
      <c r="H53" s="99" t="s">
        <v>1440</v>
      </c>
      <c r="I53" s="99" t="s">
        <v>3438</v>
      </c>
      <c r="J53" s="100" t="s">
        <v>3157</v>
      </c>
      <c r="K53" s="98" t="s">
        <v>3205</v>
      </c>
      <c r="L53" s="98" t="s">
        <v>3157</v>
      </c>
      <c r="M53" s="98" t="s">
        <v>3201</v>
      </c>
    </row>
    <row r="54" spans="1:13" ht="12.75" customHeight="1" x14ac:dyDescent="0.2">
      <c r="A54" s="99" t="s">
        <v>3212</v>
      </c>
      <c r="B54" s="99" t="s">
        <v>3213</v>
      </c>
      <c r="C54" s="99" t="s">
        <v>3403</v>
      </c>
      <c r="D54" s="99" t="s">
        <v>202</v>
      </c>
      <c r="E54" s="99" t="s">
        <v>3157</v>
      </c>
      <c r="F54" s="99" t="s">
        <v>3201</v>
      </c>
      <c r="G54" s="99" t="s">
        <v>3441</v>
      </c>
      <c r="H54" s="99" t="s">
        <v>1440</v>
      </c>
      <c r="I54" s="99" t="s">
        <v>3438</v>
      </c>
      <c r="J54" s="100" t="s">
        <v>3157</v>
      </c>
      <c r="K54" s="98" t="s">
        <v>3205</v>
      </c>
      <c r="L54" s="98" t="s">
        <v>3157</v>
      </c>
      <c r="M54" s="98" t="s">
        <v>3201</v>
      </c>
    </row>
    <row r="55" spans="1:13" ht="12.75" customHeight="1" x14ac:dyDescent="0.2">
      <c r="A55" s="99" t="s">
        <v>3214</v>
      </c>
      <c r="B55" s="99" t="s">
        <v>3215</v>
      </c>
      <c r="C55" s="99" t="s">
        <v>3403</v>
      </c>
      <c r="D55" s="99" t="s">
        <v>202</v>
      </c>
      <c r="E55" s="99" t="s">
        <v>3157</v>
      </c>
      <c r="F55" s="99" t="s">
        <v>3201</v>
      </c>
      <c r="G55" s="99" t="s">
        <v>3441</v>
      </c>
      <c r="H55" s="99" t="s">
        <v>1440</v>
      </c>
      <c r="I55" s="99" t="s">
        <v>3438</v>
      </c>
      <c r="J55" s="100" t="s">
        <v>3157</v>
      </c>
      <c r="K55" s="98" t="s">
        <v>3205</v>
      </c>
      <c r="L55" s="98" t="s">
        <v>3157</v>
      </c>
      <c r="M55" s="98" t="s">
        <v>3201</v>
      </c>
    </row>
    <row r="56" spans="1:13" ht="12.75" customHeight="1" x14ac:dyDescent="0.2">
      <c r="A56" s="99" t="s">
        <v>3216</v>
      </c>
      <c r="B56" s="99" t="s">
        <v>3217</v>
      </c>
      <c r="C56" s="99" t="s">
        <v>3403</v>
      </c>
      <c r="D56" s="99" t="s">
        <v>202</v>
      </c>
      <c r="E56" s="99" t="s">
        <v>3157</v>
      </c>
      <c r="F56" s="99" t="s">
        <v>3201</v>
      </c>
      <c r="G56" s="99" t="s">
        <v>3441</v>
      </c>
      <c r="H56" s="99" t="s">
        <v>1440</v>
      </c>
      <c r="I56" s="99" t="s">
        <v>3438</v>
      </c>
      <c r="J56" s="100" t="s">
        <v>3157</v>
      </c>
      <c r="K56" s="98" t="s">
        <v>3205</v>
      </c>
      <c r="L56" s="98" t="s">
        <v>3157</v>
      </c>
      <c r="M56" s="98" t="s">
        <v>3201</v>
      </c>
    </row>
    <row r="57" spans="1:13" ht="12.75" customHeight="1" x14ac:dyDescent="0.2">
      <c r="A57" s="99" t="s">
        <v>3218</v>
      </c>
      <c r="B57" s="99" t="s">
        <v>3219</v>
      </c>
      <c r="C57" s="99" t="s">
        <v>3403</v>
      </c>
      <c r="D57" s="99" t="s">
        <v>202</v>
      </c>
      <c r="E57" s="99" t="s">
        <v>3157</v>
      </c>
      <c r="F57" s="99" t="s">
        <v>3201</v>
      </c>
      <c r="G57" s="99" t="s">
        <v>3441</v>
      </c>
      <c r="H57" s="99" t="s">
        <v>1440</v>
      </c>
      <c r="I57" s="99" t="s">
        <v>3438</v>
      </c>
      <c r="J57" s="100" t="s">
        <v>3157</v>
      </c>
      <c r="K57" s="98" t="s">
        <v>3205</v>
      </c>
      <c r="L57" s="98" t="s">
        <v>3157</v>
      </c>
      <c r="M57" s="98" t="s">
        <v>3201</v>
      </c>
    </row>
    <row r="58" spans="1:13" ht="12.75" customHeight="1" x14ac:dyDescent="0.2">
      <c r="A58" s="99" t="s">
        <v>3220</v>
      </c>
      <c r="B58" s="99" t="s">
        <v>3221</v>
      </c>
      <c r="C58" s="99" t="s">
        <v>3403</v>
      </c>
      <c r="D58" s="99" t="s">
        <v>202</v>
      </c>
      <c r="E58" s="99" t="s">
        <v>3157</v>
      </c>
      <c r="F58" s="99" t="s">
        <v>3201</v>
      </c>
      <c r="G58" s="99" t="s">
        <v>3441</v>
      </c>
      <c r="H58" s="99" t="s">
        <v>1440</v>
      </c>
      <c r="I58" s="99" t="s">
        <v>3438</v>
      </c>
      <c r="J58" s="100" t="s">
        <v>3157</v>
      </c>
      <c r="K58" s="98" t="s">
        <v>3205</v>
      </c>
      <c r="L58" s="98" t="s">
        <v>3157</v>
      </c>
      <c r="M58" s="98" t="s">
        <v>3201</v>
      </c>
    </row>
    <row r="59" spans="1:13" ht="12.75" customHeight="1" x14ac:dyDescent="0.2">
      <c r="A59" s="99" t="s">
        <v>3222</v>
      </c>
      <c r="B59" s="99" t="s">
        <v>3223</v>
      </c>
      <c r="C59" s="99" t="s">
        <v>3403</v>
      </c>
      <c r="D59" s="99" t="s">
        <v>202</v>
      </c>
      <c r="E59" s="99" t="s">
        <v>3157</v>
      </c>
      <c r="F59" s="99" t="s">
        <v>3201</v>
      </c>
      <c r="G59" s="99" t="s">
        <v>3441</v>
      </c>
      <c r="H59" s="99" t="s">
        <v>1440</v>
      </c>
      <c r="I59" s="99" t="s">
        <v>3438</v>
      </c>
      <c r="J59" s="100" t="s">
        <v>3157</v>
      </c>
      <c r="K59" s="98" t="s">
        <v>3205</v>
      </c>
      <c r="L59" s="98" t="s">
        <v>3157</v>
      </c>
      <c r="M59" s="98" t="s">
        <v>3201</v>
      </c>
    </row>
    <row r="60" spans="1:13" ht="12.75" customHeight="1" x14ac:dyDescent="0.2">
      <c r="A60" s="99" t="s">
        <v>3447</v>
      </c>
      <c r="B60" s="99" t="s">
        <v>3448</v>
      </c>
      <c r="C60" s="99" t="s">
        <v>3403</v>
      </c>
      <c r="D60" s="99" t="s">
        <v>202</v>
      </c>
      <c r="E60" s="99" t="s">
        <v>3157</v>
      </c>
      <c r="F60" s="99" t="s">
        <v>3384</v>
      </c>
      <c r="G60" s="99" t="s">
        <v>3401</v>
      </c>
      <c r="H60" s="99" t="s">
        <v>503</v>
      </c>
      <c r="I60" s="99" t="s">
        <v>3449</v>
      </c>
      <c r="J60" s="100" t="s">
        <v>3157</v>
      </c>
      <c r="K60" s="98" t="s">
        <v>3387</v>
      </c>
      <c r="L60" s="98" t="s">
        <v>3157</v>
      </c>
      <c r="M60" s="98" t="s">
        <v>3388</v>
      </c>
    </row>
    <row r="61" spans="1:13" ht="12.75" customHeight="1" x14ac:dyDescent="0.2">
      <c r="A61" s="99" t="s">
        <v>3386</v>
      </c>
      <c r="B61" s="99" t="s">
        <v>3385</v>
      </c>
      <c r="C61" s="99" t="s">
        <v>3403</v>
      </c>
      <c r="D61" s="99" t="s">
        <v>202</v>
      </c>
      <c r="E61" s="99" t="s">
        <v>3157</v>
      </c>
      <c r="F61" s="99" t="s">
        <v>3384</v>
      </c>
      <c r="G61" s="99" t="s">
        <v>3401</v>
      </c>
      <c r="H61" s="99" t="s">
        <v>503</v>
      </c>
      <c r="I61" s="99" t="s">
        <v>3449</v>
      </c>
      <c r="J61" s="100" t="s">
        <v>3157</v>
      </c>
      <c r="K61" s="98" t="s">
        <v>3387</v>
      </c>
      <c r="L61" s="98" t="s">
        <v>3157</v>
      </c>
      <c r="M61" s="98" t="s">
        <v>3388</v>
      </c>
    </row>
    <row r="62" spans="1:13" ht="12.75" customHeight="1" x14ac:dyDescent="0.2">
      <c r="A62" s="99" t="s">
        <v>3450</v>
      </c>
      <c r="B62" s="99" t="s">
        <v>3451</v>
      </c>
      <c r="C62" s="99" t="s">
        <v>3403</v>
      </c>
      <c r="D62" s="99" t="s">
        <v>202</v>
      </c>
      <c r="E62" s="99" t="s">
        <v>3157</v>
      </c>
      <c r="F62" s="99" t="s">
        <v>3379</v>
      </c>
      <c r="G62" s="99" t="s">
        <v>3401</v>
      </c>
      <c r="H62" s="99" t="s">
        <v>503</v>
      </c>
      <c r="I62" s="99" t="s">
        <v>3449</v>
      </c>
      <c r="J62" s="100" t="s">
        <v>3157</v>
      </c>
      <c r="K62" s="98" t="s">
        <v>3382</v>
      </c>
      <c r="L62" s="98" t="s">
        <v>3157</v>
      </c>
      <c r="M62" s="98" t="s">
        <v>3383</v>
      </c>
    </row>
    <row r="63" spans="1:13" ht="12.75" customHeight="1" x14ac:dyDescent="0.2">
      <c r="A63" s="99" t="s">
        <v>3380</v>
      </c>
      <c r="B63" s="99" t="s">
        <v>3381</v>
      </c>
      <c r="C63" s="99" t="s">
        <v>3403</v>
      </c>
      <c r="D63" s="99" t="s">
        <v>202</v>
      </c>
      <c r="E63" s="99" t="s">
        <v>3157</v>
      </c>
      <c r="F63" s="99" t="s">
        <v>3379</v>
      </c>
      <c r="G63" s="99" t="s">
        <v>3401</v>
      </c>
      <c r="H63" s="99" t="s">
        <v>503</v>
      </c>
      <c r="I63" s="99" t="s">
        <v>3449</v>
      </c>
      <c r="J63" s="100" t="s">
        <v>3157</v>
      </c>
      <c r="K63" s="98" t="s">
        <v>3382</v>
      </c>
      <c r="L63" s="98" t="s">
        <v>3157</v>
      </c>
      <c r="M63" s="98" t="s">
        <v>3383</v>
      </c>
    </row>
    <row r="64" spans="1:13" ht="12.75" customHeight="1" x14ac:dyDescent="0.2">
      <c r="A64" s="99" t="s">
        <v>3452</v>
      </c>
      <c r="B64" s="99" t="s">
        <v>3453</v>
      </c>
      <c r="C64" s="99" t="s">
        <v>3400</v>
      </c>
      <c r="D64" s="99" t="s">
        <v>202</v>
      </c>
      <c r="E64" s="99" t="s">
        <v>3157</v>
      </c>
      <c r="F64" s="99" t="s">
        <v>3374</v>
      </c>
      <c r="G64" s="99" t="s">
        <v>3401</v>
      </c>
      <c r="H64" s="99" t="s">
        <v>503</v>
      </c>
      <c r="I64" s="99" t="s">
        <v>3449</v>
      </c>
      <c r="J64" s="100" t="s">
        <v>3157</v>
      </c>
      <c r="K64" s="98" t="s">
        <v>3377</v>
      </c>
      <c r="L64" s="98" t="s">
        <v>3157</v>
      </c>
      <c r="M64" s="98" t="s">
        <v>3378</v>
      </c>
    </row>
    <row r="65" spans="1:13" ht="12.75" customHeight="1" x14ac:dyDescent="0.2">
      <c r="A65" s="99" t="s">
        <v>3375</v>
      </c>
      <c r="B65" s="99" t="s">
        <v>3376</v>
      </c>
      <c r="C65" s="99" t="s">
        <v>3400</v>
      </c>
      <c r="D65" s="99" t="s">
        <v>202</v>
      </c>
      <c r="E65" s="99" t="s">
        <v>3157</v>
      </c>
      <c r="F65" s="99" t="s">
        <v>3374</v>
      </c>
      <c r="G65" s="99" t="s">
        <v>3401</v>
      </c>
      <c r="H65" s="99" t="s">
        <v>503</v>
      </c>
      <c r="I65" s="99" t="s">
        <v>3449</v>
      </c>
      <c r="J65" s="100" t="s">
        <v>3157</v>
      </c>
      <c r="K65" s="98" t="s">
        <v>3377</v>
      </c>
      <c r="L65" s="98" t="s">
        <v>3157</v>
      </c>
      <c r="M65" s="98" t="s">
        <v>3378</v>
      </c>
    </row>
    <row r="66" spans="1:13" ht="12.75" customHeight="1" x14ac:dyDescent="0.2">
      <c r="A66" s="99" t="s">
        <v>1107</v>
      </c>
      <c r="B66" s="99" t="s">
        <v>1108</v>
      </c>
      <c r="C66" s="99" t="s">
        <v>3403</v>
      </c>
      <c r="D66" s="99" t="s">
        <v>202</v>
      </c>
      <c r="E66" s="99" t="s">
        <v>3157</v>
      </c>
      <c r="F66" s="99" t="s">
        <v>129</v>
      </c>
      <c r="G66" s="99" t="s">
        <v>3401</v>
      </c>
      <c r="H66" s="99" t="s">
        <v>503</v>
      </c>
      <c r="I66" s="99" t="s">
        <v>3449</v>
      </c>
      <c r="J66" s="100" t="s">
        <v>3157</v>
      </c>
      <c r="K66" s="98" t="s">
        <v>3372</v>
      </c>
      <c r="L66" s="98" t="s">
        <v>3157</v>
      </c>
      <c r="M66" s="98" t="s">
        <v>3373</v>
      </c>
    </row>
    <row r="67" spans="1:13" ht="12.75" customHeight="1" x14ac:dyDescent="0.2">
      <c r="A67" s="99" t="s">
        <v>3370</v>
      </c>
      <c r="B67" s="99" t="s">
        <v>3371</v>
      </c>
      <c r="C67" s="99" t="s">
        <v>3403</v>
      </c>
      <c r="D67" s="99" t="s">
        <v>202</v>
      </c>
      <c r="E67" s="99" t="s">
        <v>3157</v>
      </c>
      <c r="F67" s="99" t="s">
        <v>129</v>
      </c>
      <c r="G67" s="99" t="s">
        <v>3401</v>
      </c>
      <c r="H67" s="99" t="s">
        <v>503</v>
      </c>
      <c r="I67" s="99" t="s">
        <v>3449</v>
      </c>
      <c r="J67" s="100" t="s">
        <v>3157</v>
      </c>
      <c r="K67" s="98" t="s">
        <v>3372</v>
      </c>
      <c r="L67" s="98" t="s">
        <v>3157</v>
      </c>
      <c r="M67" s="98" t="s">
        <v>3373</v>
      </c>
    </row>
    <row r="68" spans="1:13" ht="12.75" customHeight="1" x14ac:dyDescent="0.2">
      <c r="A68" s="99" t="s">
        <v>3198</v>
      </c>
      <c r="B68" s="99" t="s">
        <v>3199</v>
      </c>
      <c r="C68" s="99" t="s">
        <v>3403</v>
      </c>
      <c r="D68" s="99" t="s">
        <v>202</v>
      </c>
      <c r="E68" s="99" t="s">
        <v>3157</v>
      </c>
      <c r="F68" s="99" t="s">
        <v>3196</v>
      </c>
      <c r="G68" s="99" t="s">
        <v>3441</v>
      </c>
      <c r="H68" s="99" t="s">
        <v>1440</v>
      </c>
      <c r="I68" s="99" t="s">
        <v>3454</v>
      </c>
      <c r="J68" s="100" t="s">
        <v>3157</v>
      </c>
      <c r="K68" s="98" t="s">
        <v>3200</v>
      </c>
      <c r="L68" s="98" t="s">
        <v>3157</v>
      </c>
      <c r="M68" s="98">
        <v>114</v>
      </c>
    </row>
    <row r="69" spans="1:13" ht="12.75" customHeight="1" x14ac:dyDescent="0.2">
      <c r="A69" s="99" t="s">
        <v>3193</v>
      </c>
      <c r="B69" s="99" t="s">
        <v>3194</v>
      </c>
      <c r="C69" s="99" t="s">
        <v>3403</v>
      </c>
      <c r="D69" s="99" t="s">
        <v>202</v>
      </c>
      <c r="E69" s="99" t="s">
        <v>3157</v>
      </c>
      <c r="F69" s="99" t="s">
        <v>3191</v>
      </c>
      <c r="G69" s="99" t="s">
        <v>3441</v>
      </c>
      <c r="H69" s="99" t="s">
        <v>1440</v>
      </c>
      <c r="I69" s="99" t="s">
        <v>3454</v>
      </c>
      <c r="J69" s="100" t="s">
        <v>3157</v>
      </c>
      <c r="K69" s="98" t="s">
        <v>3195</v>
      </c>
      <c r="L69" s="98" t="s">
        <v>3157</v>
      </c>
      <c r="M69" s="98">
        <v>113</v>
      </c>
    </row>
    <row r="70" spans="1:13" ht="12.75" customHeight="1" x14ac:dyDescent="0.2">
      <c r="A70" s="99" t="s">
        <v>3186</v>
      </c>
      <c r="B70" s="99" t="s">
        <v>3187</v>
      </c>
      <c r="C70" s="99" t="s">
        <v>3403</v>
      </c>
      <c r="D70" s="99" t="s">
        <v>202</v>
      </c>
      <c r="E70" s="99" t="s">
        <v>3157</v>
      </c>
      <c r="F70" s="99" t="s">
        <v>3184</v>
      </c>
      <c r="G70" s="99" t="s">
        <v>3441</v>
      </c>
      <c r="H70" s="99" t="s">
        <v>1440</v>
      </c>
      <c r="I70" s="99" t="s">
        <v>3454</v>
      </c>
      <c r="J70" s="100" t="s">
        <v>3157</v>
      </c>
      <c r="K70" s="98" t="s">
        <v>3188</v>
      </c>
      <c r="L70" s="98" t="s">
        <v>3157</v>
      </c>
      <c r="M70" s="98">
        <v>112</v>
      </c>
    </row>
    <row r="71" spans="1:13" ht="12.75" customHeight="1" x14ac:dyDescent="0.2">
      <c r="A71" s="99" t="s">
        <v>3181</v>
      </c>
      <c r="B71" s="99" t="s">
        <v>3182</v>
      </c>
      <c r="C71" s="99" t="s">
        <v>3403</v>
      </c>
      <c r="D71" s="99" t="s">
        <v>202</v>
      </c>
      <c r="E71" s="99" t="s">
        <v>3157</v>
      </c>
      <c r="F71" s="99" t="s">
        <v>3179</v>
      </c>
      <c r="G71" s="99" t="s">
        <v>3441</v>
      </c>
      <c r="H71" s="99" t="s">
        <v>1440</v>
      </c>
      <c r="I71" s="99" t="s">
        <v>3454</v>
      </c>
      <c r="J71" s="100" t="s">
        <v>3157</v>
      </c>
      <c r="K71" s="98" t="s">
        <v>3183</v>
      </c>
      <c r="L71" s="98" t="s">
        <v>3157</v>
      </c>
      <c r="M71" s="98">
        <v>109</v>
      </c>
    </row>
    <row r="72" spans="1:13" ht="12.75" customHeight="1" x14ac:dyDescent="0.2">
      <c r="A72" s="99" t="s">
        <v>3307</v>
      </c>
      <c r="B72" s="99" t="s">
        <v>3308</v>
      </c>
      <c r="C72" s="99" t="s">
        <v>3403</v>
      </c>
      <c r="D72" s="99" t="s">
        <v>202</v>
      </c>
      <c r="E72" s="99" t="s">
        <v>3157</v>
      </c>
      <c r="F72" s="99" t="s">
        <v>3306</v>
      </c>
      <c r="G72" s="99" t="s">
        <v>3441</v>
      </c>
      <c r="H72" s="99" t="s">
        <v>1440</v>
      </c>
      <c r="I72" s="99" t="s">
        <v>3455</v>
      </c>
      <c r="J72" s="100" t="s">
        <v>3157</v>
      </c>
      <c r="K72" s="98" t="s">
        <v>3309</v>
      </c>
      <c r="L72" s="98" t="s">
        <v>3296</v>
      </c>
      <c r="M72" s="98" t="s">
        <v>3306</v>
      </c>
    </row>
    <row r="73" spans="1:13" ht="12.75" customHeight="1" x14ac:dyDescent="0.2">
      <c r="A73" s="99" t="s">
        <v>3303</v>
      </c>
      <c r="B73" s="99" t="s">
        <v>3304</v>
      </c>
      <c r="C73" s="99" t="s">
        <v>3403</v>
      </c>
      <c r="D73" s="99" t="s">
        <v>202</v>
      </c>
      <c r="E73" s="99" t="s">
        <v>3157</v>
      </c>
      <c r="F73" s="99" t="s">
        <v>527</v>
      </c>
      <c r="G73" s="99" t="s">
        <v>3441</v>
      </c>
      <c r="H73" s="99" t="s">
        <v>1440</v>
      </c>
      <c r="I73" s="99" t="s">
        <v>3455</v>
      </c>
      <c r="J73" s="100" t="s">
        <v>3157</v>
      </c>
      <c r="K73" s="98" t="s">
        <v>3305</v>
      </c>
      <c r="L73" s="98" t="s">
        <v>3296</v>
      </c>
      <c r="M73" s="101">
        <v>59</v>
      </c>
    </row>
    <row r="74" spans="1:13" ht="12.75" customHeight="1" x14ac:dyDescent="0.2">
      <c r="A74" s="99" t="s">
        <v>3456</v>
      </c>
      <c r="B74" s="99" t="s">
        <v>3457</v>
      </c>
      <c r="C74" s="99" t="s">
        <v>3403</v>
      </c>
      <c r="D74" s="99" t="s">
        <v>202</v>
      </c>
      <c r="E74" s="99" t="s">
        <v>3157</v>
      </c>
      <c r="F74" s="99" t="s">
        <v>3458</v>
      </c>
      <c r="G74" s="99" t="s">
        <v>3441</v>
      </c>
      <c r="H74" s="99" t="s">
        <v>1440</v>
      </c>
      <c r="I74" s="99" t="s">
        <v>3455</v>
      </c>
      <c r="J74" s="100" t="s">
        <v>3157</v>
      </c>
      <c r="K74" s="98" t="s">
        <v>3459</v>
      </c>
      <c r="L74" s="98" t="s">
        <v>3296</v>
      </c>
      <c r="M74" s="101" t="s">
        <v>3458</v>
      </c>
    </row>
    <row r="75" spans="1:13" ht="12.75" customHeight="1" x14ac:dyDescent="0.2">
      <c r="A75" s="99" t="s">
        <v>3300</v>
      </c>
      <c r="B75" s="99" t="s">
        <v>3301</v>
      </c>
      <c r="C75" s="99" t="s">
        <v>3403</v>
      </c>
      <c r="D75" s="99" t="s">
        <v>202</v>
      </c>
      <c r="E75" s="99" t="s">
        <v>3157</v>
      </c>
      <c r="F75" s="99" t="s">
        <v>158</v>
      </c>
      <c r="G75" s="99" t="s">
        <v>3441</v>
      </c>
      <c r="H75" s="99" t="s">
        <v>1440</v>
      </c>
      <c r="I75" s="99" t="s">
        <v>3455</v>
      </c>
      <c r="J75" s="100" t="s">
        <v>3157</v>
      </c>
      <c r="K75" s="98" t="s">
        <v>3302</v>
      </c>
      <c r="L75" s="98" t="s">
        <v>3296</v>
      </c>
      <c r="M75" s="101">
        <v>58</v>
      </c>
    </row>
    <row r="76" spans="1:13" ht="12.75" customHeight="1" x14ac:dyDescent="0.2">
      <c r="A76" s="99" t="s">
        <v>3343</v>
      </c>
      <c r="B76" s="99" t="s">
        <v>3344</v>
      </c>
      <c r="C76" s="99" t="s">
        <v>3403</v>
      </c>
      <c r="D76" s="99" t="s">
        <v>202</v>
      </c>
      <c r="E76" s="99" t="s">
        <v>3157</v>
      </c>
      <c r="F76" s="99" t="s">
        <v>3335</v>
      </c>
      <c r="G76" s="99" t="s">
        <v>3401</v>
      </c>
      <c r="H76" s="99" t="s">
        <v>503</v>
      </c>
      <c r="I76" s="99" t="s">
        <v>3460</v>
      </c>
      <c r="J76" s="100" t="s">
        <v>3157</v>
      </c>
      <c r="K76" s="98" t="s">
        <v>3339</v>
      </c>
      <c r="L76" s="98" t="s">
        <v>3157</v>
      </c>
      <c r="M76" s="98" t="s">
        <v>3340</v>
      </c>
    </row>
    <row r="77" spans="1:13" ht="12.75" customHeight="1" x14ac:dyDescent="0.2">
      <c r="A77" s="99" t="s">
        <v>3327</v>
      </c>
      <c r="B77" s="300" t="s">
        <v>3328</v>
      </c>
      <c r="C77" s="99" t="s">
        <v>3400</v>
      </c>
      <c r="D77" s="99" t="s">
        <v>202</v>
      </c>
      <c r="E77" s="99" t="s">
        <v>3157</v>
      </c>
      <c r="F77" s="99" t="s">
        <v>126</v>
      </c>
      <c r="G77" s="99" t="s">
        <v>3401</v>
      </c>
      <c r="H77" s="99" t="s">
        <v>503</v>
      </c>
      <c r="I77" s="99" t="s">
        <v>3460</v>
      </c>
      <c r="J77" s="100" t="s">
        <v>3157</v>
      </c>
      <c r="K77" s="98" t="s">
        <v>3329</v>
      </c>
      <c r="L77" s="98" t="s">
        <v>3157</v>
      </c>
      <c r="M77" s="98" t="s">
        <v>3330</v>
      </c>
    </row>
    <row r="78" spans="1:13" ht="12.75" customHeight="1" x14ac:dyDescent="0.2">
      <c r="A78" s="99" t="s">
        <v>3461</v>
      </c>
      <c r="B78" s="99" t="s">
        <v>3462</v>
      </c>
      <c r="C78" s="99" t="s">
        <v>3403</v>
      </c>
      <c r="D78" s="99" t="s">
        <v>202</v>
      </c>
      <c r="E78" s="99" t="s">
        <v>3157</v>
      </c>
      <c r="F78" s="99" t="s">
        <v>3224</v>
      </c>
      <c r="G78" s="99" t="s">
        <v>3441</v>
      </c>
      <c r="H78" s="99" t="s">
        <v>1440</v>
      </c>
      <c r="I78" s="99" t="s">
        <v>3460</v>
      </c>
      <c r="J78" s="100" t="s">
        <v>3157</v>
      </c>
      <c r="K78" s="98" t="s">
        <v>3233</v>
      </c>
      <c r="L78" s="98" t="s">
        <v>3157</v>
      </c>
      <c r="M78" s="98" t="s">
        <v>3234</v>
      </c>
    </row>
    <row r="79" spans="1:13" ht="12.75" customHeight="1" x14ac:dyDescent="0.2">
      <c r="A79" s="99" t="s">
        <v>3463</v>
      </c>
      <c r="B79" s="99" t="s">
        <v>3464</v>
      </c>
      <c r="C79" s="99" t="s">
        <v>3403</v>
      </c>
      <c r="D79" s="99" t="s">
        <v>202</v>
      </c>
      <c r="E79" s="99" t="s">
        <v>3465</v>
      </c>
      <c r="F79" s="99" t="s">
        <v>205</v>
      </c>
      <c r="G79" s="99" t="s">
        <v>3441</v>
      </c>
      <c r="H79" s="99"/>
      <c r="I79" s="99" t="s">
        <v>3466</v>
      </c>
      <c r="J79" s="100" t="s">
        <v>3467</v>
      </c>
      <c r="K79" s="98" t="s">
        <v>3247</v>
      </c>
      <c r="L79" s="98" t="s">
        <v>3244</v>
      </c>
      <c r="M79" s="98">
        <v>21</v>
      </c>
    </row>
    <row r="80" spans="1:13" ht="12.75" customHeight="1" x14ac:dyDescent="0.2">
      <c r="A80" s="99" t="s">
        <v>1094</v>
      </c>
      <c r="B80" s="99" t="s">
        <v>1095</v>
      </c>
      <c r="C80" s="99" t="s">
        <v>3403</v>
      </c>
      <c r="D80" s="99" t="s">
        <v>202</v>
      </c>
      <c r="E80" s="99" t="s">
        <v>3465</v>
      </c>
      <c r="F80" s="99" t="s">
        <v>205</v>
      </c>
      <c r="G80" s="99" t="s">
        <v>3441</v>
      </c>
      <c r="H80" s="99"/>
      <c r="I80" s="99" t="s">
        <v>3466</v>
      </c>
      <c r="J80" s="100" t="s">
        <v>3467</v>
      </c>
      <c r="K80" s="98" t="s">
        <v>3247</v>
      </c>
      <c r="L80" s="98" t="s">
        <v>3244</v>
      </c>
      <c r="M80" s="98">
        <v>21</v>
      </c>
    </row>
    <row r="81" spans="1:13" ht="12.75" customHeight="1" x14ac:dyDescent="0.2">
      <c r="A81" s="99" t="s">
        <v>3468</v>
      </c>
      <c r="B81" s="99" t="s">
        <v>3469</v>
      </c>
      <c r="C81" s="99" t="s">
        <v>3403</v>
      </c>
      <c r="D81" s="99" t="s">
        <v>202</v>
      </c>
      <c r="E81" s="99" t="s">
        <v>3465</v>
      </c>
      <c r="F81" s="99" t="s">
        <v>205</v>
      </c>
      <c r="G81" s="99" t="s">
        <v>3441</v>
      </c>
      <c r="H81" s="99"/>
      <c r="I81" s="99" t="s">
        <v>3466</v>
      </c>
      <c r="J81" s="100" t="s">
        <v>3467</v>
      </c>
      <c r="K81" s="98" t="s">
        <v>3247</v>
      </c>
      <c r="L81" s="98" t="s">
        <v>3244</v>
      </c>
      <c r="M81" s="98">
        <v>21</v>
      </c>
    </row>
    <row r="82" spans="1:13" ht="12.75" customHeight="1" x14ac:dyDescent="0.2">
      <c r="A82" s="99" t="s">
        <v>3470</v>
      </c>
      <c r="B82" s="99" t="s">
        <v>3471</v>
      </c>
      <c r="C82" s="99" t="s">
        <v>3403</v>
      </c>
      <c r="D82" s="99" t="s">
        <v>202</v>
      </c>
      <c r="E82" s="99" t="s">
        <v>3465</v>
      </c>
      <c r="F82" s="99" t="s">
        <v>205</v>
      </c>
      <c r="G82" s="99" t="s">
        <v>3441</v>
      </c>
      <c r="H82" s="99"/>
      <c r="I82" s="99" t="s">
        <v>3466</v>
      </c>
      <c r="J82" s="100" t="s">
        <v>3467</v>
      </c>
      <c r="K82" s="98" t="s">
        <v>3247</v>
      </c>
      <c r="L82" s="98" t="s">
        <v>3244</v>
      </c>
      <c r="M82" s="98">
        <v>21</v>
      </c>
    </row>
    <row r="83" spans="1:13" ht="12.75" customHeight="1" x14ac:dyDescent="0.2">
      <c r="A83" s="99" t="s">
        <v>3472</v>
      </c>
      <c r="B83" s="99" t="s">
        <v>3473</v>
      </c>
      <c r="C83" s="99" t="s">
        <v>3403</v>
      </c>
      <c r="D83" s="99" t="s">
        <v>202</v>
      </c>
      <c r="E83" s="99" t="s">
        <v>3465</v>
      </c>
      <c r="F83" s="99" t="s">
        <v>476</v>
      </c>
      <c r="G83" s="99" t="s">
        <v>3441</v>
      </c>
      <c r="H83" s="99" t="s">
        <v>1440</v>
      </c>
      <c r="I83" s="99" t="s">
        <v>3466</v>
      </c>
      <c r="J83" s="100" t="s">
        <v>3467</v>
      </c>
      <c r="K83" s="98" t="s">
        <v>3243</v>
      </c>
      <c r="L83" s="98" t="s">
        <v>3244</v>
      </c>
      <c r="M83" s="98">
        <v>18</v>
      </c>
    </row>
    <row r="84" spans="1:13" ht="12.75" customHeight="1" x14ac:dyDescent="0.2">
      <c r="A84" s="99" t="s">
        <v>3474</v>
      </c>
      <c r="B84" s="99" t="s">
        <v>3475</v>
      </c>
      <c r="C84" s="99" t="s">
        <v>3400</v>
      </c>
      <c r="D84" s="99" t="s">
        <v>202</v>
      </c>
      <c r="E84" s="99" t="s">
        <v>3465</v>
      </c>
      <c r="F84" s="99" t="s">
        <v>476</v>
      </c>
      <c r="G84" s="99" t="s">
        <v>3441</v>
      </c>
      <c r="H84" s="99"/>
      <c r="I84" s="99" t="s">
        <v>3466</v>
      </c>
      <c r="J84" s="100" t="s">
        <v>3467</v>
      </c>
      <c r="K84" s="98" t="s">
        <v>3243</v>
      </c>
      <c r="L84" s="98" t="s">
        <v>3244</v>
      </c>
      <c r="M84" s="98">
        <v>18</v>
      </c>
    </row>
    <row r="85" spans="1:13" ht="12.75" customHeight="1" x14ac:dyDescent="0.2">
      <c r="A85" s="99" t="s">
        <v>3297</v>
      </c>
      <c r="B85" s="99" t="s">
        <v>3298</v>
      </c>
      <c r="C85" s="99" t="s">
        <v>3403</v>
      </c>
      <c r="D85" s="99" t="s">
        <v>202</v>
      </c>
      <c r="E85" s="99" t="s">
        <v>3476</v>
      </c>
      <c r="F85" s="99" t="s">
        <v>156</v>
      </c>
      <c r="G85" s="99" t="s">
        <v>3441</v>
      </c>
      <c r="H85" s="99"/>
      <c r="I85" s="99" t="s">
        <v>3477</v>
      </c>
      <c r="J85" s="100" t="s">
        <v>3467</v>
      </c>
      <c r="K85" s="98" t="s">
        <v>3299</v>
      </c>
      <c r="L85" s="98" t="s">
        <v>3296</v>
      </c>
      <c r="M85" s="98">
        <v>57</v>
      </c>
    </row>
    <row r="86" spans="1:13" ht="12.75" customHeight="1" x14ac:dyDescent="0.2">
      <c r="A86" s="99" t="s">
        <v>3478</v>
      </c>
      <c r="B86" s="99" t="s">
        <v>3479</v>
      </c>
      <c r="C86" s="99" t="s">
        <v>3403</v>
      </c>
      <c r="D86" s="99" t="s">
        <v>202</v>
      </c>
      <c r="E86" s="99" t="s">
        <v>3465</v>
      </c>
      <c r="F86" s="99" t="s">
        <v>205</v>
      </c>
      <c r="G86" s="99" t="s">
        <v>3441</v>
      </c>
      <c r="H86" s="99" t="s">
        <v>1440</v>
      </c>
      <c r="I86" s="99" t="s">
        <v>3466</v>
      </c>
      <c r="J86" s="100" t="s">
        <v>3467</v>
      </c>
      <c r="K86" s="98" t="s">
        <v>3247</v>
      </c>
      <c r="L86" s="98" t="s">
        <v>3244</v>
      </c>
      <c r="M86" s="98">
        <v>21</v>
      </c>
    </row>
    <row r="87" spans="1:13" ht="12.75" customHeight="1" x14ac:dyDescent="0.2">
      <c r="A87" s="99" t="s">
        <v>3480</v>
      </c>
      <c r="B87" s="99" t="s">
        <v>3481</v>
      </c>
      <c r="C87" s="99" t="s">
        <v>3403</v>
      </c>
      <c r="D87" s="99" t="s">
        <v>202</v>
      </c>
      <c r="E87" s="99" t="s">
        <v>3482</v>
      </c>
      <c r="F87" s="99" t="s">
        <v>3260</v>
      </c>
      <c r="G87" s="99" t="s">
        <v>3441</v>
      </c>
      <c r="H87" s="99"/>
      <c r="I87" s="99" t="s">
        <v>3466</v>
      </c>
      <c r="J87" s="100" t="s">
        <v>3467</v>
      </c>
      <c r="K87" s="98" t="s">
        <v>3263</v>
      </c>
      <c r="L87" s="98" t="s">
        <v>3251</v>
      </c>
      <c r="M87" s="98">
        <v>34</v>
      </c>
    </row>
    <row r="88" spans="1:13" ht="12.75" customHeight="1" x14ac:dyDescent="0.2">
      <c r="A88" s="99" t="s">
        <v>3483</v>
      </c>
      <c r="B88" s="99" t="s">
        <v>3484</v>
      </c>
      <c r="C88" s="99" t="s">
        <v>3403</v>
      </c>
      <c r="D88" s="99" t="s">
        <v>202</v>
      </c>
      <c r="E88" s="99" t="s">
        <v>3482</v>
      </c>
      <c r="F88" s="99" t="s">
        <v>3485</v>
      </c>
      <c r="G88" s="99" t="s">
        <v>3401</v>
      </c>
      <c r="H88" s="99" t="s">
        <v>3486</v>
      </c>
      <c r="I88" s="99" t="s">
        <v>3466</v>
      </c>
      <c r="J88" s="100" t="s">
        <v>3467</v>
      </c>
      <c r="K88" s="98" t="s">
        <v>3607</v>
      </c>
      <c r="L88" s="98" t="s">
        <v>3251</v>
      </c>
      <c r="M88" s="98">
        <v>87</v>
      </c>
    </row>
    <row r="89" spans="1:13" ht="12.75" customHeight="1" x14ac:dyDescent="0.2">
      <c r="A89" s="99" t="s">
        <v>1097</v>
      </c>
      <c r="B89" s="99" t="s">
        <v>1098</v>
      </c>
      <c r="C89" s="99" t="s">
        <v>3403</v>
      </c>
      <c r="D89" s="99" t="s">
        <v>202</v>
      </c>
      <c r="E89" s="99" t="s">
        <v>3487</v>
      </c>
      <c r="F89" s="99" t="s">
        <v>3284</v>
      </c>
      <c r="G89" s="99" t="s">
        <v>3401</v>
      </c>
      <c r="H89" s="99" t="s">
        <v>12</v>
      </c>
      <c r="I89" s="99" t="s">
        <v>3488</v>
      </c>
      <c r="J89" s="100" t="s">
        <v>3467</v>
      </c>
      <c r="K89" s="98" t="s">
        <v>3287</v>
      </c>
      <c r="L89" s="98" t="s">
        <v>3276</v>
      </c>
      <c r="M89" s="101" t="s">
        <v>3608</v>
      </c>
    </row>
    <row r="90" spans="1:13" ht="12.75" customHeight="1" x14ac:dyDescent="0.2">
      <c r="A90" s="99" t="s">
        <v>3489</v>
      </c>
      <c r="B90" s="99" t="s">
        <v>3490</v>
      </c>
      <c r="C90" s="99" t="s">
        <v>3403</v>
      </c>
      <c r="D90" s="99" t="s">
        <v>202</v>
      </c>
      <c r="E90" s="99" t="s">
        <v>3487</v>
      </c>
      <c r="F90" s="99" t="s">
        <v>3284</v>
      </c>
      <c r="G90" s="99" t="s">
        <v>3401</v>
      </c>
      <c r="H90" s="99" t="s">
        <v>12</v>
      </c>
      <c r="I90" s="99" t="s">
        <v>3488</v>
      </c>
      <c r="J90" s="100" t="s">
        <v>3467</v>
      </c>
      <c r="K90" s="98" t="s">
        <v>3287</v>
      </c>
      <c r="L90" s="98" t="s">
        <v>3276</v>
      </c>
      <c r="M90" s="101" t="s">
        <v>3608</v>
      </c>
    </row>
    <row r="91" spans="1:13" ht="12.75" customHeight="1" x14ac:dyDescent="0.2">
      <c r="A91" s="99" t="s">
        <v>3491</v>
      </c>
      <c r="B91" s="99" t="s">
        <v>3492</v>
      </c>
      <c r="C91" s="99" t="s">
        <v>3403</v>
      </c>
      <c r="D91" s="99" t="s">
        <v>202</v>
      </c>
      <c r="E91" s="99" t="s">
        <v>3487</v>
      </c>
      <c r="F91" s="99" t="s">
        <v>3493</v>
      </c>
      <c r="G91" s="99" t="s">
        <v>3441</v>
      </c>
      <c r="H91" s="99"/>
      <c r="I91" s="99" t="s">
        <v>3488</v>
      </c>
      <c r="J91" s="100" t="s">
        <v>3467</v>
      </c>
      <c r="K91" s="98" t="s">
        <v>3609</v>
      </c>
      <c r="L91" s="98" t="s">
        <v>3276</v>
      </c>
      <c r="M91" s="101" t="s">
        <v>3605</v>
      </c>
    </row>
    <row r="92" spans="1:13" ht="12.75" customHeight="1" x14ac:dyDescent="0.2">
      <c r="A92" s="99" t="s">
        <v>3494</v>
      </c>
      <c r="B92" s="99" t="s">
        <v>3495</v>
      </c>
      <c r="C92" s="99" t="s">
        <v>3403</v>
      </c>
      <c r="D92" s="99" t="s">
        <v>202</v>
      </c>
      <c r="E92" s="99" t="s">
        <v>3496</v>
      </c>
      <c r="F92" s="99" t="s">
        <v>3310</v>
      </c>
      <c r="G92" s="99" t="s">
        <v>3441</v>
      </c>
      <c r="H92" s="99" t="s">
        <v>1440</v>
      </c>
      <c r="I92" s="99" t="s">
        <v>3460</v>
      </c>
      <c r="J92" s="100" t="s">
        <v>3467</v>
      </c>
      <c r="K92" s="98" t="s">
        <v>3311</v>
      </c>
      <c r="L92" s="98" t="s">
        <v>3312</v>
      </c>
      <c r="M92" s="98">
        <v>68</v>
      </c>
    </row>
    <row r="93" spans="1:13" ht="12.75" customHeight="1" x14ac:dyDescent="0.2">
      <c r="A93" s="99" t="s">
        <v>3278</v>
      </c>
      <c r="B93" s="99" t="s">
        <v>3279</v>
      </c>
      <c r="C93" s="99" t="s">
        <v>3400</v>
      </c>
      <c r="D93" s="99" t="s">
        <v>202</v>
      </c>
      <c r="E93" s="99" t="s">
        <v>3487</v>
      </c>
      <c r="F93" s="99" t="s">
        <v>3277</v>
      </c>
      <c r="G93" s="99" t="s">
        <v>3401</v>
      </c>
      <c r="H93" s="99" t="s">
        <v>12</v>
      </c>
      <c r="I93" s="99" t="s">
        <v>3488</v>
      </c>
      <c r="J93" s="100" t="s">
        <v>3467</v>
      </c>
      <c r="K93" s="98" t="s">
        <v>3280</v>
      </c>
      <c r="L93" s="98" t="s">
        <v>3276</v>
      </c>
      <c r="M93" s="101" t="s">
        <v>3281</v>
      </c>
    </row>
    <row r="94" spans="1:13" ht="12.75" customHeight="1" x14ac:dyDescent="0.2">
      <c r="A94" s="99" t="s">
        <v>3245</v>
      </c>
      <c r="B94" s="99" t="s">
        <v>3246</v>
      </c>
      <c r="C94" s="99" t="s">
        <v>3403</v>
      </c>
      <c r="D94" s="99" t="s">
        <v>202</v>
      </c>
      <c r="E94" s="99" t="s">
        <v>3465</v>
      </c>
      <c r="F94" s="99" t="s">
        <v>205</v>
      </c>
      <c r="G94" s="99" t="s">
        <v>3441</v>
      </c>
      <c r="H94" s="99"/>
      <c r="I94" s="99" t="s">
        <v>3466</v>
      </c>
      <c r="J94" s="100" t="s">
        <v>3467</v>
      </c>
      <c r="K94" s="98" t="s">
        <v>3247</v>
      </c>
      <c r="L94" s="98" t="s">
        <v>3244</v>
      </c>
      <c r="M94" s="98">
        <v>21</v>
      </c>
    </row>
    <row r="95" spans="1:13" ht="12.75" customHeight="1" x14ac:dyDescent="0.2">
      <c r="A95" s="99" t="s">
        <v>3497</v>
      </c>
      <c r="B95" s="99" t="s">
        <v>3498</v>
      </c>
      <c r="C95" s="99" t="s">
        <v>3403</v>
      </c>
      <c r="D95" s="99" t="s">
        <v>202</v>
      </c>
      <c r="E95" s="99" t="s">
        <v>3496</v>
      </c>
      <c r="F95" s="99" t="s">
        <v>3310</v>
      </c>
      <c r="G95" s="99" t="s">
        <v>3441</v>
      </c>
      <c r="H95" s="99"/>
      <c r="I95" s="99" t="s">
        <v>3466</v>
      </c>
      <c r="J95" s="100" t="s">
        <v>3467</v>
      </c>
      <c r="K95" s="98" t="s">
        <v>3311</v>
      </c>
      <c r="L95" s="98" t="s">
        <v>3312</v>
      </c>
      <c r="M95" s="98">
        <v>68</v>
      </c>
    </row>
    <row r="96" spans="1:13" ht="12.75" customHeight="1" x14ac:dyDescent="0.2">
      <c r="A96" s="99" t="s">
        <v>3499</v>
      </c>
      <c r="B96" s="99" t="s">
        <v>3500</v>
      </c>
      <c r="C96" s="99" t="s">
        <v>3403</v>
      </c>
      <c r="D96" s="99" t="s">
        <v>202</v>
      </c>
      <c r="E96" s="99" t="s">
        <v>3487</v>
      </c>
      <c r="F96" s="99" t="s">
        <v>3493</v>
      </c>
      <c r="G96" s="99" t="s">
        <v>3441</v>
      </c>
      <c r="H96" s="99"/>
      <c r="I96" s="99" t="s">
        <v>3466</v>
      </c>
      <c r="J96" s="100" t="s">
        <v>3467</v>
      </c>
      <c r="K96" s="98" t="s">
        <v>3287</v>
      </c>
      <c r="L96" s="98" t="s">
        <v>3276</v>
      </c>
      <c r="M96" s="101" t="s">
        <v>3608</v>
      </c>
    </row>
    <row r="97" spans="1:13" ht="12.75" customHeight="1" x14ac:dyDescent="0.2">
      <c r="A97" s="99" t="s">
        <v>3501</v>
      </c>
      <c r="B97" s="99" t="s">
        <v>3502</v>
      </c>
      <c r="C97" s="99" t="s">
        <v>3403</v>
      </c>
      <c r="D97" s="99" t="s">
        <v>202</v>
      </c>
      <c r="E97" s="99" t="s">
        <v>3482</v>
      </c>
      <c r="F97" s="99" t="s">
        <v>3260</v>
      </c>
      <c r="G97" s="99" t="s">
        <v>3441</v>
      </c>
      <c r="H97" s="99"/>
      <c r="I97" s="99" t="s">
        <v>3466</v>
      </c>
      <c r="J97" s="100" t="s">
        <v>3467</v>
      </c>
      <c r="K97" s="98" t="s">
        <v>3263</v>
      </c>
      <c r="L97" s="98" t="s">
        <v>3251</v>
      </c>
      <c r="M97" s="98">
        <v>34</v>
      </c>
    </row>
    <row r="98" spans="1:13" ht="12.75" customHeight="1" x14ac:dyDescent="0.2">
      <c r="A98" s="99" t="s">
        <v>3261</v>
      </c>
      <c r="B98" s="99" t="s">
        <v>3262</v>
      </c>
      <c r="C98" s="99" t="s">
        <v>3403</v>
      </c>
      <c r="D98" s="99" t="s">
        <v>202</v>
      </c>
      <c r="E98" s="99" t="s">
        <v>3482</v>
      </c>
      <c r="F98" s="99" t="s">
        <v>3260</v>
      </c>
      <c r="G98" s="99" t="s">
        <v>3441</v>
      </c>
      <c r="H98" s="99"/>
      <c r="I98" s="99" t="s">
        <v>3466</v>
      </c>
      <c r="J98" s="100" t="s">
        <v>3467</v>
      </c>
      <c r="K98" s="98" t="s">
        <v>3263</v>
      </c>
      <c r="L98" s="98" t="s">
        <v>3251</v>
      </c>
      <c r="M98" s="98">
        <v>34</v>
      </c>
    </row>
    <row r="99" spans="1:13" ht="12.75" customHeight="1" x14ac:dyDescent="0.2">
      <c r="A99" s="99" t="s">
        <v>1099</v>
      </c>
      <c r="B99" s="99" t="s">
        <v>1100</v>
      </c>
      <c r="C99" s="99" t="s">
        <v>3403</v>
      </c>
      <c r="D99" s="99" t="s">
        <v>512</v>
      </c>
      <c r="E99" s="99" t="s">
        <v>3487</v>
      </c>
      <c r="F99" s="99" t="s">
        <v>3503</v>
      </c>
      <c r="G99" s="99" t="s">
        <v>3401</v>
      </c>
      <c r="H99" s="99" t="s">
        <v>12</v>
      </c>
      <c r="I99" s="99" t="s">
        <v>3488</v>
      </c>
      <c r="J99" s="100" t="s">
        <v>3467</v>
      </c>
      <c r="K99" s="98" t="s">
        <v>3610</v>
      </c>
      <c r="L99" s="98" t="s">
        <v>3276</v>
      </c>
      <c r="M99" s="101" t="s">
        <v>3611</v>
      </c>
    </row>
    <row r="100" spans="1:13" ht="12.75" customHeight="1" x14ac:dyDescent="0.2">
      <c r="A100" s="99" t="s">
        <v>3504</v>
      </c>
      <c r="B100" s="99" t="s">
        <v>3505</v>
      </c>
      <c r="C100" s="99" t="s">
        <v>3403</v>
      </c>
      <c r="D100" s="99" t="s">
        <v>512</v>
      </c>
      <c r="E100" s="99" t="s">
        <v>3487</v>
      </c>
      <c r="F100" s="99" t="s">
        <v>3503</v>
      </c>
      <c r="G100" s="99" t="s">
        <v>3401</v>
      </c>
      <c r="H100" s="99" t="s">
        <v>12</v>
      </c>
      <c r="I100" s="99" t="s">
        <v>3466</v>
      </c>
      <c r="J100" s="100" t="s">
        <v>3467</v>
      </c>
      <c r="K100" s="98" t="s">
        <v>3610</v>
      </c>
      <c r="L100" s="98" t="s">
        <v>3276</v>
      </c>
      <c r="M100" s="101" t="s">
        <v>3611</v>
      </c>
    </row>
    <row r="101" spans="1:13" ht="12.75" customHeight="1" x14ac:dyDescent="0.2">
      <c r="A101" s="99" t="s">
        <v>3506</v>
      </c>
      <c r="B101" s="99" t="s">
        <v>3507</v>
      </c>
      <c r="C101" s="99" t="s">
        <v>3403</v>
      </c>
      <c r="D101" s="99" t="s">
        <v>202</v>
      </c>
      <c r="E101" s="99" t="s">
        <v>3487</v>
      </c>
      <c r="F101" s="99" t="s">
        <v>3284</v>
      </c>
      <c r="G101" s="99" t="s">
        <v>3401</v>
      </c>
      <c r="H101" s="99" t="s">
        <v>12</v>
      </c>
      <c r="I101" s="99" t="s">
        <v>3488</v>
      </c>
      <c r="J101" s="100" t="s">
        <v>3467</v>
      </c>
      <c r="K101" s="98" t="s">
        <v>3287</v>
      </c>
      <c r="L101" s="98" t="s">
        <v>3276</v>
      </c>
      <c r="M101" s="101" t="s">
        <v>3608</v>
      </c>
    </row>
    <row r="102" spans="1:13" ht="12.75" customHeight="1" x14ac:dyDescent="0.2">
      <c r="A102" s="99" t="s">
        <v>3508</v>
      </c>
      <c r="B102" s="99" t="s">
        <v>3509</v>
      </c>
      <c r="C102" s="99" t="s">
        <v>3403</v>
      </c>
      <c r="D102" s="99" t="s">
        <v>202</v>
      </c>
      <c r="E102" s="99" t="s">
        <v>3482</v>
      </c>
      <c r="F102" s="99" t="s">
        <v>3260</v>
      </c>
      <c r="G102" s="99" t="s">
        <v>3441</v>
      </c>
      <c r="H102" s="99" t="s">
        <v>1440</v>
      </c>
      <c r="I102" s="99" t="s">
        <v>3510</v>
      </c>
      <c r="J102" s="100" t="s">
        <v>3467</v>
      </c>
      <c r="K102" s="98" t="s">
        <v>3263</v>
      </c>
      <c r="L102" s="98" t="s">
        <v>3251</v>
      </c>
      <c r="M102" s="98">
        <v>34</v>
      </c>
    </row>
    <row r="103" spans="1:13" ht="12.75" customHeight="1" x14ac:dyDescent="0.2">
      <c r="A103" s="99" t="s">
        <v>3511</v>
      </c>
      <c r="B103" s="99" t="s">
        <v>3512</v>
      </c>
      <c r="C103" s="99" t="s">
        <v>3403</v>
      </c>
      <c r="D103" s="99" t="s">
        <v>202</v>
      </c>
      <c r="E103" s="99" t="s">
        <v>3487</v>
      </c>
      <c r="F103" s="99" t="s">
        <v>3284</v>
      </c>
      <c r="G103" s="99" t="s">
        <v>3401</v>
      </c>
      <c r="H103" s="99" t="s">
        <v>12</v>
      </c>
      <c r="I103" s="99" t="s">
        <v>3466</v>
      </c>
      <c r="J103" s="100" t="s">
        <v>3467</v>
      </c>
      <c r="K103" s="98" t="s">
        <v>3287</v>
      </c>
      <c r="L103" s="98" t="s">
        <v>3276</v>
      </c>
      <c r="M103" s="101" t="s">
        <v>3608</v>
      </c>
    </row>
    <row r="104" spans="1:13" ht="12.75" customHeight="1" x14ac:dyDescent="0.2">
      <c r="A104" s="99" t="s">
        <v>3513</v>
      </c>
      <c r="B104" s="99" t="s">
        <v>3514</v>
      </c>
      <c r="C104" s="99" t="s">
        <v>3403</v>
      </c>
      <c r="D104" s="99" t="s">
        <v>202</v>
      </c>
      <c r="E104" s="99" t="s">
        <v>3482</v>
      </c>
      <c r="F104" s="99" t="s">
        <v>3260</v>
      </c>
      <c r="G104" s="99" t="s">
        <v>3441</v>
      </c>
      <c r="H104" s="99" t="s">
        <v>1440</v>
      </c>
      <c r="I104" s="99" t="s">
        <v>3510</v>
      </c>
      <c r="J104" s="100" t="s">
        <v>3467</v>
      </c>
      <c r="K104" s="98" t="s">
        <v>3263</v>
      </c>
      <c r="L104" s="98" t="s">
        <v>3251</v>
      </c>
      <c r="M104" s="98">
        <v>34</v>
      </c>
    </row>
    <row r="105" spans="1:13" ht="12.75" customHeight="1" x14ac:dyDescent="0.2">
      <c r="A105" s="99" t="s">
        <v>3515</v>
      </c>
      <c r="B105" s="99" t="s">
        <v>3516</v>
      </c>
      <c r="C105" s="99" t="s">
        <v>3403</v>
      </c>
      <c r="D105" s="99" t="s">
        <v>202</v>
      </c>
      <c r="E105" s="99" t="s">
        <v>3482</v>
      </c>
      <c r="F105" s="99" t="s">
        <v>3260</v>
      </c>
      <c r="G105" s="99" t="s">
        <v>3441</v>
      </c>
      <c r="H105" s="99" t="s">
        <v>1440</v>
      </c>
      <c r="I105" s="99" t="s">
        <v>3510</v>
      </c>
      <c r="J105" s="100" t="s">
        <v>3467</v>
      </c>
      <c r="K105" s="98" t="s">
        <v>3263</v>
      </c>
      <c r="L105" s="98" t="s">
        <v>3251</v>
      </c>
      <c r="M105" s="98">
        <v>34</v>
      </c>
    </row>
    <row r="106" spans="1:13" ht="12.75" customHeight="1" x14ac:dyDescent="0.2">
      <c r="A106" s="99" t="s">
        <v>3517</v>
      </c>
      <c r="B106" s="99" t="s">
        <v>3518</v>
      </c>
      <c r="C106" s="99" t="s">
        <v>3403</v>
      </c>
      <c r="D106" s="99" t="s">
        <v>202</v>
      </c>
      <c r="E106" s="99" t="s">
        <v>3487</v>
      </c>
      <c r="F106" s="99" t="s">
        <v>3503</v>
      </c>
      <c r="G106" s="99" t="s">
        <v>3401</v>
      </c>
      <c r="H106" s="99" t="s">
        <v>12</v>
      </c>
      <c r="I106" s="99" t="s">
        <v>3466</v>
      </c>
      <c r="J106" s="100" t="s">
        <v>3467</v>
      </c>
      <c r="K106" s="98" t="s">
        <v>3610</v>
      </c>
      <c r="L106" s="98" t="s">
        <v>3276</v>
      </c>
      <c r="M106" s="101" t="s">
        <v>3611</v>
      </c>
    </row>
    <row r="107" spans="1:13" ht="12.75" customHeight="1" x14ac:dyDescent="0.2">
      <c r="A107" s="99" t="s">
        <v>1101</v>
      </c>
      <c r="B107" s="99" t="s">
        <v>1102</v>
      </c>
      <c r="C107" s="99" t="s">
        <v>3403</v>
      </c>
      <c r="D107" s="99" t="s">
        <v>202</v>
      </c>
      <c r="E107" s="99" t="s">
        <v>3482</v>
      </c>
      <c r="F107" s="99" t="s">
        <v>3260</v>
      </c>
      <c r="G107" s="99" t="s">
        <v>3441</v>
      </c>
      <c r="H107" s="99"/>
      <c r="I107" s="99" t="s">
        <v>3466</v>
      </c>
      <c r="J107" s="100" t="s">
        <v>3467</v>
      </c>
      <c r="K107" s="98" t="s">
        <v>3263</v>
      </c>
      <c r="L107" s="98" t="s">
        <v>3251</v>
      </c>
      <c r="M107" s="98">
        <v>34</v>
      </c>
    </row>
    <row r="108" spans="1:13" ht="12.75" customHeight="1" x14ac:dyDescent="0.2">
      <c r="A108" s="99" t="s">
        <v>3519</v>
      </c>
      <c r="B108" s="99" t="s">
        <v>3520</v>
      </c>
      <c r="C108" s="99" t="s">
        <v>3403</v>
      </c>
      <c r="D108" s="99" t="s">
        <v>202</v>
      </c>
      <c r="E108" s="99" t="s">
        <v>3482</v>
      </c>
      <c r="F108" s="99" t="s">
        <v>3260</v>
      </c>
      <c r="G108" s="99" t="s">
        <v>3441</v>
      </c>
      <c r="H108" s="99" t="s">
        <v>1440</v>
      </c>
      <c r="I108" s="99" t="s">
        <v>3510</v>
      </c>
      <c r="J108" s="100" t="s">
        <v>3467</v>
      </c>
      <c r="K108" s="98" t="s">
        <v>3263</v>
      </c>
      <c r="L108" s="98" t="s">
        <v>3251</v>
      </c>
      <c r="M108" s="98">
        <v>34</v>
      </c>
    </row>
    <row r="109" spans="1:13" ht="12.75" customHeight="1" x14ac:dyDescent="0.2">
      <c r="A109" s="99" t="s">
        <v>3521</v>
      </c>
      <c r="B109" s="99" t="s">
        <v>3522</v>
      </c>
      <c r="C109" s="99" t="s">
        <v>3400</v>
      </c>
      <c r="D109" s="99" t="s">
        <v>512</v>
      </c>
      <c r="E109" s="99" t="s">
        <v>3487</v>
      </c>
      <c r="F109" s="99" t="s">
        <v>3523</v>
      </c>
      <c r="G109" s="99" t="s">
        <v>3401</v>
      </c>
      <c r="H109" s="99" t="s">
        <v>12</v>
      </c>
      <c r="I109" s="99" t="s">
        <v>3488</v>
      </c>
      <c r="J109" s="100" t="s">
        <v>3467</v>
      </c>
      <c r="K109" s="98" t="s">
        <v>3612</v>
      </c>
      <c r="L109" s="98" t="s">
        <v>3276</v>
      </c>
      <c r="M109" s="101" t="s">
        <v>3613</v>
      </c>
    </row>
    <row r="110" spans="1:13" ht="12.75" customHeight="1" x14ac:dyDescent="0.2">
      <c r="A110" s="99" t="s">
        <v>3524</v>
      </c>
      <c r="B110" s="99" t="s">
        <v>3525</v>
      </c>
      <c r="C110" s="99" t="s">
        <v>3400</v>
      </c>
      <c r="D110" s="99" t="s">
        <v>202</v>
      </c>
      <c r="E110" s="99" t="s">
        <v>3487</v>
      </c>
      <c r="F110" s="99" t="s">
        <v>3277</v>
      </c>
      <c r="G110" s="99" t="s">
        <v>3401</v>
      </c>
      <c r="H110" s="99" t="s">
        <v>12</v>
      </c>
      <c r="I110" s="99" t="s">
        <v>3488</v>
      </c>
      <c r="J110" s="100" t="s">
        <v>3467</v>
      </c>
      <c r="K110" s="98" t="s">
        <v>3280</v>
      </c>
      <c r="L110" s="98" t="s">
        <v>3276</v>
      </c>
      <c r="M110" s="101" t="s">
        <v>3281</v>
      </c>
    </row>
    <row r="111" spans="1:13" ht="12.75" customHeight="1" x14ac:dyDescent="0.2">
      <c r="A111" s="99" t="s">
        <v>3526</v>
      </c>
      <c r="B111" s="99" t="s">
        <v>3527</v>
      </c>
      <c r="C111" s="99" t="s">
        <v>3400</v>
      </c>
      <c r="D111" s="99" t="s">
        <v>512</v>
      </c>
      <c r="E111" s="99" t="s">
        <v>3487</v>
      </c>
      <c r="F111" s="99" t="s">
        <v>3523</v>
      </c>
      <c r="G111" s="99" t="s">
        <v>3401</v>
      </c>
      <c r="H111" s="99" t="s">
        <v>12</v>
      </c>
      <c r="I111" s="99" t="s">
        <v>3466</v>
      </c>
      <c r="J111" s="100" t="s">
        <v>3467</v>
      </c>
      <c r="K111" s="98" t="s">
        <v>3612</v>
      </c>
      <c r="L111" s="98" t="s">
        <v>3276</v>
      </c>
      <c r="M111" s="101" t="s">
        <v>3613</v>
      </c>
    </row>
    <row r="112" spans="1:13" ht="12.75" customHeight="1" x14ac:dyDescent="0.2">
      <c r="A112" s="99" t="s">
        <v>3528</v>
      </c>
      <c r="B112" s="99" t="s">
        <v>3529</v>
      </c>
      <c r="C112" s="99" t="s">
        <v>3400</v>
      </c>
      <c r="D112" s="99" t="s">
        <v>202</v>
      </c>
      <c r="E112" s="99" t="s">
        <v>3487</v>
      </c>
      <c r="F112" s="99" t="s">
        <v>3277</v>
      </c>
      <c r="G112" s="99" t="s">
        <v>3401</v>
      </c>
      <c r="H112" s="99" t="s">
        <v>12</v>
      </c>
      <c r="I112" s="99" t="s">
        <v>3466</v>
      </c>
      <c r="J112" s="100" t="s">
        <v>3467</v>
      </c>
      <c r="K112" s="98" t="s">
        <v>3280</v>
      </c>
      <c r="L112" s="98" t="s">
        <v>3276</v>
      </c>
      <c r="M112" s="101" t="s">
        <v>3281</v>
      </c>
    </row>
    <row r="113" spans="1:13" ht="12.75" customHeight="1" x14ac:dyDescent="0.2">
      <c r="A113" s="99" t="s">
        <v>3530</v>
      </c>
      <c r="B113" s="99" t="s">
        <v>3531</v>
      </c>
      <c r="C113" s="99" t="s">
        <v>3400</v>
      </c>
      <c r="D113" s="99" t="s">
        <v>202</v>
      </c>
      <c r="E113" s="99" t="s">
        <v>3487</v>
      </c>
      <c r="F113" s="99" t="s">
        <v>3523</v>
      </c>
      <c r="G113" s="99" t="s">
        <v>3441</v>
      </c>
      <c r="H113" s="99"/>
      <c r="I113" s="99" t="s">
        <v>3466</v>
      </c>
      <c r="J113" s="100" t="s">
        <v>3467</v>
      </c>
      <c r="K113" s="98" t="s">
        <v>3612</v>
      </c>
      <c r="L113" s="98" t="s">
        <v>3276</v>
      </c>
      <c r="M113" s="101" t="s">
        <v>3613</v>
      </c>
    </row>
    <row r="114" spans="1:13" ht="12.75" customHeight="1" x14ac:dyDescent="0.2">
      <c r="A114" s="99" t="s">
        <v>3532</v>
      </c>
      <c r="B114" s="99" t="s">
        <v>3533</v>
      </c>
      <c r="C114" s="99" t="s">
        <v>3400</v>
      </c>
      <c r="D114" s="99" t="s">
        <v>202</v>
      </c>
      <c r="E114" s="99" t="s">
        <v>3482</v>
      </c>
      <c r="F114" s="99" t="s">
        <v>3252</v>
      </c>
      <c r="G114" s="99" t="s">
        <v>3441</v>
      </c>
      <c r="H114" s="99" t="s">
        <v>1440</v>
      </c>
      <c r="I114" s="99" t="s">
        <v>3510</v>
      </c>
      <c r="J114" s="100" t="s">
        <v>3467</v>
      </c>
      <c r="K114" s="98" t="s">
        <v>3255</v>
      </c>
      <c r="L114" s="98" t="s">
        <v>3251</v>
      </c>
      <c r="M114" s="98">
        <v>33</v>
      </c>
    </row>
    <row r="115" spans="1:13" ht="12.75" customHeight="1" x14ac:dyDescent="0.2">
      <c r="A115" s="99" t="s">
        <v>3534</v>
      </c>
      <c r="B115" s="99" t="s">
        <v>3535</v>
      </c>
      <c r="C115" s="99" t="s">
        <v>3400</v>
      </c>
      <c r="D115" s="99" t="s">
        <v>202</v>
      </c>
      <c r="E115" s="99" t="s">
        <v>3496</v>
      </c>
      <c r="F115" s="99" t="s">
        <v>3310</v>
      </c>
      <c r="G115" s="99" t="s">
        <v>3441</v>
      </c>
      <c r="H115" s="99"/>
      <c r="I115" s="99" t="s">
        <v>3466</v>
      </c>
      <c r="J115" s="100" t="s">
        <v>3467</v>
      </c>
      <c r="K115" s="98" t="s">
        <v>3311</v>
      </c>
      <c r="L115" s="98" t="s">
        <v>3312</v>
      </c>
      <c r="M115" s="98">
        <v>68</v>
      </c>
    </row>
    <row r="116" spans="1:13" ht="12.75" customHeight="1" x14ac:dyDescent="0.2">
      <c r="A116" s="99" t="s">
        <v>3536</v>
      </c>
      <c r="B116" s="99" t="s">
        <v>3537</v>
      </c>
      <c r="C116" s="99" t="s">
        <v>3400</v>
      </c>
      <c r="D116" s="99" t="s">
        <v>512</v>
      </c>
      <c r="E116" s="99" t="s">
        <v>3487</v>
      </c>
      <c r="F116" s="99" t="s">
        <v>3523</v>
      </c>
      <c r="G116" s="99" t="s">
        <v>3401</v>
      </c>
      <c r="H116" s="99" t="s">
        <v>12</v>
      </c>
      <c r="I116" s="99" t="s">
        <v>3466</v>
      </c>
      <c r="J116" s="100" t="s">
        <v>3467</v>
      </c>
      <c r="K116" s="98" t="s">
        <v>3612</v>
      </c>
      <c r="L116" s="98" t="s">
        <v>3276</v>
      </c>
      <c r="M116" s="101" t="s">
        <v>3613</v>
      </c>
    </row>
    <row r="117" spans="1:13" ht="12.75" customHeight="1" x14ac:dyDescent="0.2">
      <c r="A117" s="99" t="s">
        <v>3253</v>
      </c>
      <c r="B117" s="99" t="s">
        <v>3254</v>
      </c>
      <c r="C117" s="99" t="s">
        <v>3400</v>
      </c>
      <c r="D117" s="99" t="s">
        <v>202</v>
      </c>
      <c r="E117" s="99" t="s">
        <v>3482</v>
      </c>
      <c r="F117" s="99" t="s">
        <v>3252</v>
      </c>
      <c r="G117" s="99" t="s">
        <v>3441</v>
      </c>
      <c r="H117" s="99"/>
      <c r="I117" s="99" t="s">
        <v>3466</v>
      </c>
      <c r="J117" s="100" t="s">
        <v>3467</v>
      </c>
      <c r="K117" s="98" t="s">
        <v>3255</v>
      </c>
      <c r="L117" s="98" t="s">
        <v>3251</v>
      </c>
      <c r="M117" s="98">
        <v>33</v>
      </c>
    </row>
    <row r="118" spans="1:13" ht="12.75" customHeight="1" x14ac:dyDescent="0.2">
      <c r="A118" s="99" t="s">
        <v>3538</v>
      </c>
      <c r="B118" s="99" t="s">
        <v>3539</v>
      </c>
      <c r="C118" s="99" t="s">
        <v>3400</v>
      </c>
      <c r="D118" s="99" t="s">
        <v>202</v>
      </c>
      <c r="E118" s="99" t="s">
        <v>3487</v>
      </c>
      <c r="F118" s="99" t="s">
        <v>3277</v>
      </c>
      <c r="G118" s="99" t="s">
        <v>3401</v>
      </c>
      <c r="H118" s="99" t="s">
        <v>12</v>
      </c>
      <c r="I118" s="99" t="s">
        <v>3466</v>
      </c>
      <c r="J118" s="100" t="s">
        <v>3467</v>
      </c>
      <c r="K118" s="98" t="s">
        <v>3280</v>
      </c>
      <c r="L118" s="98" t="s">
        <v>3276</v>
      </c>
      <c r="M118" s="101" t="s">
        <v>3281</v>
      </c>
    </row>
    <row r="119" spans="1:13" ht="12.75" customHeight="1" x14ac:dyDescent="0.2">
      <c r="A119" s="99" t="s">
        <v>1103</v>
      </c>
      <c r="B119" s="99" t="s">
        <v>1104</v>
      </c>
      <c r="C119" s="99" t="s">
        <v>3403</v>
      </c>
      <c r="D119" s="99" t="s">
        <v>202</v>
      </c>
      <c r="E119" s="99" t="s">
        <v>3496</v>
      </c>
      <c r="F119" s="99" t="s">
        <v>3310</v>
      </c>
      <c r="G119" s="99" t="s">
        <v>3441</v>
      </c>
      <c r="H119" s="99"/>
      <c r="I119" s="99" t="s">
        <v>3466</v>
      </c>
      <c r="J119" s="100" t="s">
        <v>3467</v>
      </c>
      <c r="K119" s="98" t="s">
        <v>3311</v>
      </c>
      <c r="L119" s="98" t="s">
        <v>3312</v>
      </c>
      <c r="M119" s="98">
        <v>68</v>
      </c>
    </row>
    <row r="120" spans="1:13" ht="12.75" customHeight="1" x14ac:dyDescent="0.2">
      <c r="A120" s="99" t="s">
        <v>3540</v>
      </c>
      <c r="B120" s="99" t="s">
        <v>3541</v>
      </c>
      <c r="C120" s="99" t="s">
        <v>3403</v>
      </c>
      <c r="D120" s="99" t="s">
        <v>202</v>
      </c>
      <c r="E120" s="99" t="s">
        <v>3496</v>
      </c>
      <c r="F120" s="99" t="s">
        <v>3310</v>
      </c>
      <c r="G120" s="99" t="s">
        <v>3441</v>
      </c>
      <c r="H120" s="99" t="s">
        <v>1440</v>
      </c>
      <c r="I120" s="99" t="s">
        <v>3466</v>
      </c>
      <c r="J120" s="100" t="s">
        <v>3467</v>
      </c>
      <c r="K120" s="98" t="s">
        <v>3311</v>
      </c>
      <c r="L120" s="98" t="s">
        <v>3312</v>
      </c>
      <c r="M120" s="98">
        <v>68</v>
      </c>
    </row>
    <row r="121" spans="1:13" ht="12.75" customHeight="1" x14ac:dyDescent="0.2">
      <c r="A121" s="99" t="s">
        <v>3313</v>
      </c>
      <c r="B121" s="99" t="s">
        <v>3314</v>
      </c>
      <c r="C121" s="99" t="s">
        <v>3403</v>
      </c>
      <c r="D121" s="99" t="s">
        <v>202</v>
      </c>
      <c r="E121" s="99" t="s">
        <v>3496</v>
      </c>
      <c r="F121" s="99" t="s">
        <v>3310</v>
      </c>
      <c r="G121" s="99" t="s">
        <v>3441</v>
      </c>
      <c r="H121" s="99"/>
      <c r="I121" s="99" t="s">
        <v>3466</v>
      </c>
      <c r="J121" s="100" t="s">
        <v>3467</v>
      </c>
      <c r="K121" s="98" t="s">
        <v>3311</v>
      </c>
      <c r="L121" s="98" t="s">
        <v>3312</v>
      </c>
      <c r="M121" s="98">
        <v>68</v>
      </c>
    </row>
    <row r="122" spans="1:13" ht="12.75" customHeight="1" x14ac:dyDescent="0.2">
      <c r="A122" s="99" t="s">
        <v>3241</v>
      </c>
      <c r="B122" s="99" t="s">
        <v>3242</v>
      </c>
      <c r="C122" s="99" t="s">
        <v>3403</v>
      </c>
      <c r="D122" s="99" t="s">
        <v>202</v>
      </c>
      <c r="E122" s="99" t="s">
        <v>3465</v>
      </c>
      <c r="F122" s="99" t="s">
        <v>476</v>
      </c>
      <c r="G122" s="99" t="s">
        <v>3441</v>
      </c>
      <c r="H122" s="99"/>
      <c r="I122" s="99" t="s">
        <v>3466</v>
      </c>
      <c r="J122" s="100" t="s">
        <v>3467</v>
      </c>
      <c r="K122" s="98" t="s">
        <v>3243</v>
      </c>
      <c r="L122" s="98" t="s">
        <v>3244</v>
      </c>
      <c r="M122" s="98">
        <v>18</v>
      </c>
    </row>
    <row r="123" spans="1:13" ht="12.75" customHeight="1" x14ac:dyDescent="0.2">
      <c r="A123" s="99" t="s">
        <v>3542</v>
      </c>
      <c r="B123" s="99" t="s">
        <v>3543</v>
      </c>
      <c r="C123" s="99" t="s">
        <v>3400</v>
      </c>
      <c r="D123" s="99" t="s">
        <v>202</v>
      </c>
      <c r="E123" s="99" t="s">
        <v>3482</v>
      </c>
      <c r="F123" s="99" t="s">
        <v>3252</v>
      </c>
      <c r="G123" s="99" t="s">
        <v>3441</v>
      </c>
      <c r="H123" s="99" t="s">
        <v>1440</v>
      </c>
      <c r="I123" s="99" t="s">
        <v>3466</v>
      </c>
      <c r="J123" s="100" t="s">
        <v>3467</v>
      </c>
      <c r="K123" s="98" t="s">
        <v>3255</v>
      </c>
      <c r="L123" s="98" t="s">
        <v>3251</v>
      </c>
      <c r="M123" s="98">
        <v>33</v>
      </c>
    </row>
    <row r="124" spans="1:13" ht="12.75" customHeight="1" x14ac:dyDescent="0.2">
      <c r="A124" s="99" t="s">
        <v>3544</v>
      </c>
      <c r="B124" s="99" t="s">
        <v>3545</v>
      </c>
      <c r="C124" s="99" t="s">
        <v>3403</v>
      </c>
      <c r="D124" s="99" t="s">
        <v>202</v>
      </c>
      <c r="E124" s="99" t="s">
        <v>3476</v>
      </c>
      <c r="F124" s="99" t="s">
        <v>66</v>
      </c>
      <c r="G124" s="99" t="s">
        <v>3441</v>
      </c>
      <c r="H124" s="99"/>
      <c r="I124" s="99" t="s">
        <v>3477</v>
      </c>
      <c r="J124" s="100" t="s">
        <v>3467</v>
      </c>
      <c r="K124" s="98" t="s">
        <v>3618</v>
      </c>
      <c r="L124" s="98" t="s">
        <v>3296</v>
      </c>
      <c r="M124" s="98">
        <v>50</v>
      </c>
    </row>
    <row r="125" spans="1:13" ht="12.75" customHeight="1" x14ac:dyDescent="0.2">
      <c r="A125" s="99" t="s">
        <v>3546</v>
      </c>
      <c r="B125" s="99" t="s">
        <v>3547</v>
      </c>
      <c r="C125" s="99" t="s">
        <v>3403</v>
      </c>
      <c r="D125" s="99" t="s">
        <v>202</v>
      </c>
      <c r="E125" s="99" t="s">
        <v>3476</v>
      </c>
      <c r="F125" s="99" t="s">
        <v>66</v>
      </c>
      <c r="G125" s="99" t="s">
        <v>3441</v>
      </c>
      <c r="H125" s="99" t="s">
        <v>1440</v>
      </c>
      <c r="I125" s="99" t="s">
        <v>3477</v>
      </c>
      <c r="J125" s="100" t="s">
        <v>3467</v>
      </c>
      <c r="K125" s="98" t="s">
        <v>3618</v>
      </c>
      <c r="L125" s="98" t="s">
        <v>3296</v>
      </c>
      <c r="M125" s="98">
        <v>50</v>
      </c>
    </row>
    <row r="126" spans="1:13" ht="12.75" customHeight="1" x14ac:dyDescent="0.2">
      <c r="A126" s="99" t="s">
        <v>3548</v>
      </c>
      <c r="B126" s="99" t="s">
        <v>3549</v>
      </c>
      <c r="C126" s="99" t="s">
        <v>3403</v>
      </c>
      <c r="D126" s="99" t="s">
        <v>202</v>
      </c>
      <c r="E126" s="99" t="s">
        <v>3482</v>
      </c>
      <c r="F126" s="99" t="s">
        <v>3260</v>
      </c>
      <c r="G126" s="99" t="s">
        <v>3441</v>
      </c>
      <c r="H126" s="99" t="s">
        <v>1440</v>
      </c>
      <c r="I126" s="99" t="s">
        <v>3466</v>
      </c>
      <c r="J126" s="100" t="s">
        <v>3467</v>
      </c>
      <c r="K126" s="98" t="s">
        <v>3263</v>
      </c>
      <c r="L126" s="98" t="s">
        <v>3251</v>
      </c>
      <c r="M126" s="98">
        <v>34</v>
      </c>
    </row>
    <row r="127" spans="1:13" ht="12.75" customHeight="1" x14ac:dyDescent="0.2">
      <c r="A127" s="99" t="s">
        <v>3550</v>
      </c>
      <c r="B127" s="99" t="s">
        <v>3551</v>
      </c>
      <c r="C127" s="99" t="s">
        <v>3403</v>
      </c>
      <c r="D127" s="99" t="s">
        <v>202</v>
      </c>
      <c r="E127" s="99" t="s">
        <v>3487</v>
      </c>
      <c r="F127" s="99" t="s">
        <v>3272</v>
      </c>
      <c r="G127" s="99" t="s">
        <v>3441</v>
      </c>
      <c r="H127" s="99" t="s">
        <v>1440</v>
      </c>
      <c r="I127" s="99" t="s">
        <v>3466</v>
      </c>
      <c r="J127" s="100" t="s">
        <v>3467</v>
      </c>
      <c r="K127" s="98" t="s">
        <v>3275</v>
      </c>
      <c r="L127" s="98" t="s">
        <v>3276</v>
      </c>
      <c r="M127" s="101">
        <v>41</v>
      </c>
    </row>
    <row r="128" spans="1:13" ht="12.75" customHeight="1" x14ac:dyDescent="0.2">
      <c r="A128" s="99" t="s">
        <v>3552</v>
      </c>
      <c r="B128" s="99" t="s">
        <v>3553</v>
      </c>
      <c r="C128" s="99" t="s">
        <v>3403</v>
      </c>
      <c r="D128" s="99" t="s">
        <v>202</v>
      </c>
      <c r="E128" s="99" t="s">
        <v>3487</v>
      </c>
      <c r="F128" s="99" t="s">
        <v>3272</v>
      </c>
      <c r="G128" s="99" t="s">
        <v>3441</v>
      </c>
      <c r="H128" s="99" t="s">
        <v>1440</v>
      </c>
      <c r="I128" s="99" t="s">
        <v>3466</v>
      </c>
      <c r="J128" s="100" t="s">
        <v>3467</v>
      </c>
      <c r="K128" s="98" t="s">
        <v>3275</v>
      </c>
      <c r="L128" s="98" t="s">
        <v>3276</v>
      </c>
      <c r="M128" s="101">
        <v>41</v>
      </c>
    </row>
    <row r="129" spans="1:13" ht="12.75" customHeight="1" x14ac:dyDescent="0.2">
      <c r="A129" s="99" t="s">
        <v>3554</v>
      </c>
      <c r="B129" s="99" t="s">
        <v>3555</v>
      </c>
      <c r="C129" s="99" t="s">
        <v>3403</v>
      </c>
      <c r="D129" s="99" t="s">
        <v>202</v>
      </c>
      <c r="E129" s="99" t="s">
        <v>3465</v>
      </c>
      <c r="F129" s="99" t="s">
        <v>205</v>
      </c>
      <c r="G129" s="99" t="s">
        <v>3441</v>
      </c>
      <c r="H129" s="99"/>
      <c r="I129" s="99" t="s">
        <v>3466</v>
      </c>
      <c r="J129" s="100" t="s">
        <v>3467</v>
      </c>
      <c r="K129" s="98" t="s">
        <v>3247</v>
      </c>
      <c r="L129" s="98" t="s">
        <v>3244</v>
      </c>
      <c r="M129" s="98">
        <v>21</v>
      </c>
    </row>
    <row r="130" spans="1:13" ht="12.75" customHeight="1" x14ac:dyDescent="0.2">
      <c r="A130" s="99" t="s">
        <v>3248</v>
      </c>
      <c r="B130" s="99" t="s">
        <v>3249</v>
      </c>
      <c r="C130" s="99" t="s">
        <v>3403</v>
      </c>
      <c r="D130" s="99" t="s">
        <v>202</v>
      </c>
      <c r="E130" s="99" t="s">
        <v>3482</v>
      </c>
      <c r="F130" s="99" t="s">
        <v>31</v>
      </c>
      <c r="G130" s="99" t="s">
        <v>3441</v>
      </c>
      <c r="H130" s="99"/>
      <c r="I130" s="99" t="s">
        <v>3466</v>
      </c>
      <c r="J130" s="100" t="s">
        <v>3467</v>
      </c>
      <c r="K130" s="98" t="s">
        <v>3250</v>
      </c>
      <c r="L130" s="98" t="s">
        <v>3251</v>
      </c>
      <c r="M130" s="98">
        <v>30</v>
      </c>
    </row>
    <row r="131" spans="1:13" ht="12.75" customHeight="1" x14ac:dyDescent="0.2">
      <c r="A131" s="99" t="s">
        <v>3293</v>
      </c>
      <c r="B131" s="99" t="s">
        <v>3294</v>
      </c>
      <c r="C131" s="99" t="s">
        <v>3403</v>
      </c>
      <c r="D131" s="99" t="s">
        <v>202</v>
      </c>
      <c r="E131" s="99" t="s">
        <v>3476</v>
      </c>
      <c r="F131" s="99" t="s">
        <v>3292</v>
      </c>
      <c r="G131" s="99" t="s">
        <v>3441</v>
      </c>
      <c r="H131" s="99"/>
      <c r="I131" s="99" t="s">
        <v>3477</v>
      </c>
      <c r="J131" s="100" t="s">
        <v>3467</v>
      </c>
      <c r="K131" s="98" t="s">
        <v>3295</v>
      </c>
      <c r="L131" s="98" t="s">
        <v>3296</v>
      </c>
      <c r="M131" s="98">
        <v>51</v>
      </c>
    </row>
    <row r="132" spans="1:13" ht="12.75" customHeight="1" x14ac:dyDescent="0.2">
      <c r="A132" s="99" t="s">
        <v>3556</v>
      </c>
      <c r="B132" s="99" t="s">
        <v>3557</v>
      </c>
      <c r="C132" s="99" t="s">
        <v>3403</v>
      </c>
      <c r="D132" s="99" t="s">
        <v>202</v>
      </c>
      <c r="E132" s="99" t="s">
        <v>3476</v>
      </c>
      <c r="F132" s="99" t="s">
        <v>3292</v>
      </c>
      <c r="G132" s="99" t="s">
        <v>3441</v>
      </c>
      <c r="H132" s="99" t="s">
        <v>1440</v>
      </c>
      <c r="I132" s="99" t="s">
        <v>3558</v>
      </c>
      <c r="J132" s="100" t="s">
        <v>3467</v>
      </c>
      <c r="K132" s="98" t="s">
        <v>3295</v>
      </c>
      <c r="L132" s="98" t="s">
        <v>3296</v>
      </c>
      <c r="M132" s="98">
        <v>51</v>
      </c>
    </row>
    <row r="133" spans="1:13" ht="12.75" customHeight="1" x14ac:dyDescent="0.2">
      <c r="A133" s="99" t="s">
        <v>3559</v>
      </c>
      <c r="B133" s="99" t="s">
        <v>3560</v>
      </c>
      <c r="C133" s="99" t="s">
        <v>3403</v>
      </c>
      <c r="D133" s="99" t="s">
        <v>512</v>
      </c>
      <c r="E133" s="99" t="s">
        <v>3487</v>
      </c>
      <c r="F133" s="99" t="s">
        <v>968</v>
      </c>
      <c r="G133" s="99" t="s">
        <v>3441</v>
      </c>
      <c r="H133" s="99" t="s">
        <v>1440</v>
      </c>
      <c r="I133" s="99" t="s">
        <v>3488</v>
      </c>
      <c r="J133" s="100" t="s">
        <v>3467</v>
      </c>
      <c r="K133" s="98" t="s">
        <v>3614</v>
      </c>
      <c r="L133" s="98" t="s">
        <v>3276</v>
      </c>
      <c r="M133" s="101">
        <v>42</v>
      </c>
    </row>
    <row r="134" spans="1:13" ht="12.75" customHeight="1" x14ac:dyDescent="0.2">
      <c r="A134" s="99" t="s">
        <v>3561</v>
      </c>
      <c r="B134" s="99" t="s">
        <v>3562</v>
      </c>
      <c r="C134" s="99" t="s">
        <v>3403</v>
      </c>
      <c r="D134" s="99" t="s">
        <v>202</v>
      </c>
      <c r="E134" s="99" t="s">
        <v>3487</v>
      </c>
      <c r="F134" s="99" t="s">
        <v>3493</v>
      </c>
      <c r="G134" s="99" t="s">
        <v>3441</v>
      </c>
      <c r="H134" s="99"/>
      <c r="I134" s="99" t="s">
        <v>3488</v>
      </c>
      <c r="J134" s="100" t="s">
        <v>3467</v>
      </c>
      <c r="K134" s="98" t="s">
        <v>3609</v>
      </c>
      <c r="L134" s="98" t="s">
        <v>3276</v>
      </c>
      <c r="M134" s="101" t="s">
        <v>3605</v>
      </c>
    </row>
    <row r="135" spans="1:13" ht="12.75" customHeight="1" x14ac:dyDescent="0.2">
      <c r="A135" s="99" t="s">
        <v>3563</v>
      </c>
      <c r="B135" s="99" t="s">
        <v>3564</v>
      </c>
      <c r="C135" s="99" t="s">
        <v>3403</v>
      </c>
      <c r="D135" s="99" t="s">
        <v>202</v>
      </c>
      <c r="E135" s="99" t="s">
        <v>3487</v>
      </c>
      <c r="F135" s="99" t="s">
        <v>3272</v>
      </c>
      <c r="G135" s="99" t="s">
        <v>3441</v>
      </c>
      <c r="H135" s="99"/>
      <c r="I135" s="99" t="s">
        <v>3466</v>
      </c>
      <c r="J135" s="100" t="s">
        <v>3467</v>
      </c>
      <c r="K135" s="98" t="s">
        <v>3275</v>
      </c>
      <c r="L135" s="98" t="s">
        <v>3276</v>
      </c>
      <c r="M135" s="101">
        <v>41</v>
      </c>
    </row>
    <row r="136" spans="1:13" ht="12.75" customHeight="1" x14ac:dyDescent="0.2">
      <c r="A136" s="99" t="s">
        <v>1105</v>
      </c>
      <c r="B136" s="99" t="s">
        <v>1106</v>
      </c>
      <c r="C136" s="99" t="s">
        <v>3403</v>
      </c>
      <c r="D136" s="99" t="s">
        <v>202</v>
      </c>
      <c r="E136" s="99" t="s">
        <v>3465</v>
      </c>
      <c r="F136" s="99" t="s">
        <v>476</v>
      </c>
      <c r="G136" s="99" t="s">
        <v>3441</v>
      </c>
      <c r="H136" s="99"/>
      <c r="I136" s="99" t="s">
        <v>3477</v>
      </c>
      <c r="J136" s="100" t="s">
        <v>3467</v>
      </c>
      <c r="K136" s="98" t="s">
        <v>3243</v>
      </c>
      <c r="L136" s="98" t="s">
        <v>3244</v>
      </c>
      <c r="M136" s="98">
        <v>18</v>
      </c>
    </row>
    <row r="137" spans="1:13" ht="12.75" customHeight="1" x14ac:dyDescent="0.2">
      <c r="A137" s="99" t="s">
        <v>3565</v>
      </c>
      <c r="B137" s="99" t="s">
        <v>3566</v>
      </c>
      <c r="C137" s="99" t="s">
        <v>3403</v>
      </c>
      <c r="D137" s="99" t="s">
        <v>202</v>
      </c>
      <c r="E137" s="99" t="s">
        <v>3465</v>
      </c>
      <c r="F137" s="99" t="s">
        <v>205</v>
      </c>
      <c r="G137" s="99" t="s">
        <v>3441</v>
      </c>
      <c r="H137" s="99" t="s">
        <v>1440</v>
      </c>
      <c r="I137" s="99" t="s">
        <v>3466</v>
      </c>
      <c r="J137" s="100" t="s">
        <v>3467</v>
      </c>
      <c r="K137" s="98" t="s">
        <v>3247</v>
      </c>
      <c r="L137" s="98" t="s">
        <v>3244</v>
      </c>
      <c r="M137" s="98">
        <v>21</v>
      </c>
    </row>
    <row r="138" spans="1:13" ht="12.75" customHeight="1" x14ac:dyDescent="0.2">
      <c r="A138" s="99" t="s">
        <v>3567</v>
      </c>
      <c r="B138" s="99" t="s">
        <v>3568</v>
      </c>
      <c r="C138" s="99" t="s">
        <v>3403</v>
      </c>
      <c r="D138" s="99" t="s">
        <v>202</v>
      </c>
      <c r="E138" s="99" t="s">
        <v>3482</v>
      </c>
      <c r="F138" s="99" t="s">
        <v>3260</v>
      </c>
      <c r="G138" s="99" t="s">
        <v>3441</v>
      </c>
      <c r="H138" s="99"/>
      <c r="I138" s="99" t="s">
        <v>3466</v>
      </c>
      <c r="J138" s="100" t="s">
        <v>3467</v>
      </c>
      <c r="K138" s="98" t="s">
        <v>3263</v>
      </c>
      <c r="L138" s="98" t="s">
        <v>3251</v>
      </c>
      <c r="M138" s="98">
        <v>34</v>
      </c>
    </row>
    <row r="139" spans="1:13" ht="12.75" customHeight="1" x14ac:dyDescent="0.2">
      <c r="A139" s="99" t="s">
        <v>3569</v>
      </c>
      <c r="B139" s="99" t="s">
        <v>3570</v>
      </c>
      <c r="C139" s="99" t="s">
        <v>3400</v>
      </c>
      <c r="D139" s="99" t="s">
        <v>202</v>
      </c>
      <c r="E139" s="99" t="s">
        <v>3482</v>
      </c>
      <c r="F139" s="99" t="s">
        <v>3252</v>
      </c>
      <c r="G139" s="99" t="s">
        <v>3441</v>
      </c>
      <c r="H139" s="99" t="s">
        <v>1440</v>
      </c>
      <c r="I139" s="99" t="s">
        <v>3466</v>
      </c>
      <c r="J139" s="100" t="s">
        <v>3467</v>
      </c>
      <c r="K139" s="98" t="s">
        <v>3255</v>
      </c>
      <c r="L139" s="98" t="s">
        <v>3251</v>
      </c>
      <c r="M139" s="98">
        <v>33</v>
      </c>
    </row>
    <row r="140" spans="1:13" ht="12.75" customHeight="1" x14ac:dyDescent="0.2">
      <c r="A140" s="99" t="s">
        <v>3571</v>
      </c>
      <c r="B140" s="99" t="s">
        <v>3572</v>
      </c>
      <c r="C140" s="99" t="s">
        <v>3403</v>
      </c>
      <c r="D140" s="99" t="s">
        <v>202</v>
      </c>
      <c r="E140" s="99" t="s">
        <v>3482</v>
      </c>
      <c r="F140" s="99" t="s">
        <v>3260</v>
      </c>
      <c r="G140" s="99" t="s">
        <v>3441</v>
      </c>
      <c r="H140" s="99" t="s">
        <v>1440</v>
      </c>
      <c r="I140" s="99" t="s">
        <v>3466</v>
      </c>
      <c r="J140" s="100" t="s">
        <v>3467</v>
      </c>
      <c r="K140" s="98" t="s">
        <v>3263</v>
      </c>
      <c r="L140" s="98" t="s">
        <v>3251</v>
      </c>
      <c r="M140" s="98">
        <v>34</v>
      </c>
    </row>
    <row r="141" spans="1:13" ht="12.75" customHeight="1" x14ac:dyDescent="0.2">
      <c r="A141" s="99" t="s">
        <v>3573</v>
      </c>
      <c r="B141" s="99" t="s">
        <v>3574</v>
      </c>
      <c r="C141" s="99" t="s">
        <v>3403</v>
      </c>
      <c r="D141" s="99" t="s">
        <v>202</v>
      </c>
      <c r="E141" s="99" t="s">
        <v>3482</v>
      </c>
      <c r="F141" s="99" t="s">
        <v>3260</v>
      </c>
      <c r="G141" s="99" t="s">
        <v>3441</v>
      </c>
      <c r="H141" s="99" t="s">
        <v>1440</v>
      </c>
      <c r="I141" s="99" t="s">
        <v>3466</v>
      </c>
      <c r="J141" s="100" t="s">
        <v>3467</v>
      </c>
      <c r="K141" s="98" t="s">
        <v>3263</v>
      </c>
      <c r="L141" s="98" t="s">
        <v>3251</v>
      </c>
      <c r="M141" s="98">
        <v>34</v>
      </c>
    </row>
    <row r="142" spans="1:13" ht="12.75" customHeight="1" x14ac:dyDescent="0.2">
      <c r="A142" s="99" t="s">
        <v>3575</v>
      </c>
      <c r="B142" s="99" t="s">
        <v>3576</v>
      </c>
      <c r="C142" s="99" t="s">
        <v>3403</v>
      </c>
      <c r="D142" s="99" t="s">
        <v>202</v>
      </c>
      <c r="E142" s="99" t="s">
        <v>3482</v>
      </c>
      <c r="F142" s="99" t="s">
        <v>3260</v>
      </c>
      <c r="G142" s="99" t="s">
        <v>3441</v>
      </c>
      <c r="H142" s="99" t="s">
        <v>1440</v>
      </c>
      <c r="I142" s="99" t="s">
        <v>3466</v>
      </c>
      <c r="J142" s="100" t="s">
        <v>3467</v>
      </c>
      <c r="K142" s="98" t="s">
        <v>3263</v>
      </c>
      <c r="L142" s="98" t="s">
        <v>3251</v>
      </c>
      <c r="M142" s="98">
        <v>34</v>
      </c>
    </row>
    <row r="143" spans="1:13" ht="12.75" customHeight="1" x14ac:dyDescent="0.2">
      <c r="A143" s="99" t="s">
        <v>3316</v>
      </c>
      <c r="B143" s="99" t="s">
        <v>3317</v>
      </c>
      <c r="C143" s="99" t="s">
        <v>3403</v>
      </c>
      <c r="D143" s="99" t="s">
        <v>202</v>
      </c>
      <c r="E143" s="99" t="s">
        <v>3496</v>
      </c>
      <c r="F143" s="99" t="s">
        <v>1009</v>
      </c>
      <c r="G143" s="99" t="s">
        <v>3441</v>
      </c>
      <c r="H143" s="99"/>
      <c r="I143" s="99" t="s">
        <v>3466</v>
      </c>
      <c r="J143" s="100" t="s">
        <v>3467</v>
      </c>
      <c r="K143" s="98" t="s">
        <v>3318</v>
      </c>
      <c r="L143" s="98" t="s">
        <v>3312</v>
      </c>
      <c r="M143" s="98">
        <v>72</v>
      </c>
    </row>
    <row r="144" spans="1:13" ht="12.75" customHeight="1" x14ac:dyDescent="0.2">
      <c r="A144" s="99" t="s">
        <v>3577</v>
      </c>
      <c r="B144" s="99" t="s">
        <v>3578</v>
      </c>
      <c r="C144" s="99" t="s">
        <v>3403</v>
      </c>
      <c r="D144" s="99" t="s">
        <v>202</v>
      </c>
      <c r="E144" s="99" t="s">
        <v>3496</v>
      </c>
      <c r="F144" s="99" t="s">
        <v>3579</v>
      </c>
      <c r="G144" s="99" t="s">
        <v>3441</v>
      </c>
      <c r="H144" s="99"/>
      <c r="I144" s="99" t="s">
        <v>3466</v>
      </c>
      <c r="J144" s="100" t="s">
        <v>3467</v>
      </c>
      <c r="K144" s="98" t="s">
        <v>3615</v>
      </c>
      <c r="L144" s="98" t="s">
        <v>3312</v>
      </c>
      <c r="M144" s="98">
        <v>73</v>
      </c>
    </row>
    <row r="145" spans="1:13" ht="12.75" customHeight="1" x14ac:dyDescent="0.2">
      <c r="A145" s="99" t="s">
        <v>3321</v>
      </c>
      <c r="B145" s="99" t="s">
        <v>3320</v>
      </c>
      <c r="C145" s="99" t="s">
        <v>3403</v>
      </c>
      <c r="D145" s="99" t="s">
        <v>202</v>
      </c>
      <c r="E145" s="99" t="s">
        <v>3496</v>
      </c>
      <c r="F145" s="99" t="s">
        <v>3319</v>
      </c>
      <c r="G145" s="99" t="s">
        <v>3441</v>
      </c>
      <c r="H145" s="99"/>
      <c r="I145" s="99" t="s">
        <v>3466</v>
      </c>
      <c r="J145" s="100" t="s">
        <v>3467</v>
      </c>
      <c r="K145" s="98" t="s">
        <v>3322</v>
      </c>
      <c r="L145" s="98" t="s">
        <v>3312</v>
      </c>
      <c r="M145" s="98">
        <v>74</v>
      </c>
    </row>
    <row r="146" spans="1:13" ht="12.75" customHeight="1" x14ac:dyDescent="0.2">
      <c r="A146" s="99" t="s">
        <v>3580</v>
      </c>
      <c r="B146" s="99" t="s">
        <v>3581</v>
      </c>
      <c r="C146" s="99" t="s">
        <v>3403</v>
      </c>
      <c r="D146" s="99" t="s">
        <v>202</v>
      </c>
      <c r="E146" s="99" t="s">
        <v>3496</v>
      </c>
      <c r="F146" s="99" t="s">
        <v>3582</v>
      </c>
      <c r="G146" s="99" t="s">
        <v>3441</v>
      </c>
      <c r="H146" s="99"/>
      <c r="I146" s="99" t="s">
        <v>3466</v>
      </c>
      <c r="J146" s="100" t="s">
        <v>3467</v>
      </c>
      <c r="K146" s="98" t="s">
        <v>3616</v>
      </c>
      <c r="L146" s="98" t="s">
        <v>3312</v>
      </c>
      <c r="M146" s="98">
        <v>77</v>
      </c>
    </row>
    <row r="147" spans="1:13" ht="12.75" customHeight="1" x14ac:dyDescent="0.2">
      <c r="A147" s="99" t="s">
        <v>3583</v>
      </c>
      <c r="B147" s="99" t="s">
        <v>3584</v>
      </c>
      <c r="C147" s="99" t="s">
        <v>3403</v>
      </c>
      <c r="D147" s="99" t="s">
        <v>202</v>
      </c>
      <c r="E147" s="99" t="s">
        <v>3496</v>
      </c>
      <c r="F147" s="99" t="s">
        <v>3585</v>
      </c>
      <c r="G147" s="99" t="s">
        <v>3441</v>
      </c>
      <c r="H147" s="99"/>
      <c r="I147" s="99" t="s">
        <v>3466</v>
      </c>
      <c r="J147" s="100" t="s">
        <v>3467</v>
      </c>
      <c r="K147" s="98" t="s">
        <v>3617</v>
      </c>
      <c r="L147" s="98" t="s">
        <v>3312</v>
      </c>
      <c r="M147" s="98">
        <v>76</v>
      </c>
    </row>
    <row r="148" spans="1:13" ht="12.75" customHeight="1" x14ac:dyDescent="0.2">
      <c r="A148" s="99" t="s">
        <v>3324</v>
      </c>
      <c r="B148" s="99" t="s">
        <v>3323</v>
      </c>
      <c r="C148" s="99" t="s">
        <v>3403</v>
      </c>
      <c r="D148" s="99" t="s">
        <v>202</v>
      </c>
      <c r="E148" s="99" t="s">
        <v>3496</v>
      </c>
      <c r="F148" s="99" t="s">
        <v>2291</v>
      </c>
      <c r="G148" s="99" t="s">
        <v>3441</v>
      </c>
      <c r="H148" s="99"/>
      <c r="I148" s="99" t="s">
        <v>3466</v>
      </c>
      <c r="J148" s="100" t="s">
        <v>3467</v>
      </c>
      <c r="K148" s="98" t="s">
        <v>3325</v>
      </c>
      <c r="L148" s="98" t="s">
        <v>3312</v>
      </c>
      <c r="M148" s="98">
        <v>75</v>
      </c>
    </row>
    <row r="149" spans="1:13" ht="12.75" customHeight="1" x14ac:dyDescent="0.2">
      <c r="A149" s="99" t="s">
        <v>3586</v>
      </c>
      <c r="B149" s="99" t="s">
        <v>3576</v>
      </c>
      <c r="C149" s="99" t="s">
        <v>3403</v>
      </c>
      <c r="D149" s="99" t="s">
        <v>202</v>
      </c>
      <c r="E149" s="99" t="s">
        <v>3482</v>
      </c>
      <c r="F149" s="99" t="s">
        <v>3260</v>
      </c>
      <c r="G149" s="99" t="s">
        <v>3441</v>
      </c>
      <c r="H149" s="99" t="s">
        <v>1440</v>
      </c>
      <c r="I149" s="99" t="s">
        <v>3466</v>
      </c>
      <c r="J149" s="100" t="s">
        <v>3467</v>
      </c>
      <c r="K149" s="98" t="s">
        <v>3263</v>
      </c>
      <c r="L149" s="98" t="s">
        <v>3251</v>
      </c>
      <c r="M149" s="98">
        <v>34</v>
      </c>
    </row>
    <row r="150" spans="1:13" ht="12.75" customHeight="1" x14ac:dyDescent="0.2">
      <c r="A150" s="99" t="s">
        <v>3285</v>
      </c>
      <c r="B150" s="99" t="s">
        <v>3286</v>
      </c>
      <c r="C150" s="99" t="s">
        <v>3403</v>
      </c>
      <c r="D150" s="99" t="s">
        <v>202</v>
      </c>
      <c r="E150" s="99" t="s">
        <v>3487</v>
      </c>
      <c r="F150" s="99" t="s">
        <v>3284</v>
      </c>
      <c r="G150" s="99" t="s">
        <v>3401</v>
      </c>
      <c r="H150" s="99" t="s">
        <v>12</v>
      </c>
      <c r="I150" s="99" t="s">
        <v>3488</v>
      </c>
      <c r="J150" s="100" t="s">
        <v>3467</v>
      </c>
      <c r="K150" s="98" t="s">
        <v>3287</v>
      </c>
      <c r="L150" s="98" t="s">
        <v>3276</v>
      </c>
      <c r="M150" s="101" t="s">
        <v>3284</v>
      </c>
    </row>
    <row r="151" spans="1:13" ht="12.75" customHeight="1" x14ac:dyDescent="0.2">
      <c r="A151" s="99" t="s">
        <v>3288</v>
      </c>
      <c r="B151" s="99" t="s">
        <v>3289</v>
      </c>
      <c r="C151" s="99" t="s">
        <v>3403</v>
      </c>
      <c r="D151" s="99" t="s">
        <v>202</v>
      </c>
      <c r="E151" s="99" t="s">
        <v>3487</v>
      </c>
      <c r="F151" s="99" t="s">
        <v>3284</v>
      </c>
      <c r="G151" s="99" t="s">
        <v>3441</v>
      </c>
      <c r="H151" s="99"/>
      <c r="I151" s="99" t="s">
        <v>3466</v>
      </c>
      <c r="J151" s="100" t="s">
        <v>3467</v>
      </c>
      <c r="K151" s="98" t="s">
        <v>3287</v>
      </c>
      <c r="L151" s="98" t="s">
        <v>3276</v>
      </c>
      <c r="M151" s="101" t="s">
        <v>3284</v>
      </c>
    </row>
    <row r="152" spans="1:13" ht="12.75" customHeight="1" x14ac:dyDescent="0.2">
      <c r="A152" s="99" t="s">
        <v>3587</v>
      </c>
      <c r="B152" s="99" t="s">
        <v>3588</v>
      </c>
      <c r="C152" s="99" t="s">
        <v>3403</v>
      </c>
      <c r="D152" s="99" t="s">
        <v>202</v>
      </c>
      <c r="E152" s="99" t="s">
        <v>3487</v>
      </c>
      <c r="F152" s="99" t="s">
        <v>3493</v>
      </c>
      <c r="G152" s="99" t="s">
        <v>3441</v>
      </c>
      <c r="H152" s="99"/>
      <c r="I152" s="99" t="s">
        <v>3466</v>
      </c>
      <c r="J152" s="100" t="s">
        <v>3467</v>
      </c>
      <c r="K152" s="98" t="s">
        <v>3609</v>
      </c>
      <c r="L152" s="98" t="s">
        <v>3276</v>
      </c>
      <c r="M152" s="101" t="s">
        <v>3605</v>
      </c>
    </row>
    <row r="153" spans="1:13" ht="12.75" customHeight="1" x14ac:dyDescent="0.2">
      <c r="A153" s="99" t="s">
        <v>3282</v>
      </c>
      <c r="B153" s="99" t="s">
        <v>3283</v>
      </c>
      <c r="C153" s="99" t="s">
        <v>3400</v>
      </c>
      <c r="D153" s="99" t="s">
        <v>202</v>
      </c>
      <c r="E153" s="99" t="s">
        <v>3487</v>
      </c>
      <c r="F153" s="99" t="s">
        <v>3277</v>
      </c>
      <c r="G153" s="99" t="s">
        <v>3401</v>
      </c>
      <c r="H153" s="99" t="s">
        <v>12</v>
      </c>
      <c r="I153" s="99" t="s">
        <v>3466</v>
      </c>
      <c r="J153" s="100" t="s">
        <v>3467</v>
      </c>
      <c r="K153" s="98" t="s">
        <v>3280</v>
      </c>
      <c r="L153" s="98" t="s">
        <v>3276</v>
      </c>
      <c r="M153" s="101" t="s">
        <v>3281</v>
      </c>
    </row>
    <row r="154" spans="1:13" ht="12.75" customHeight="1" x14ac:dyDescent="0.2">
      <c r="A154" s="99" t="s">
        <v>3290</v>
      </c>
      <c r="B154" s="99" t="s">
        <v>3291</v>
      </c>
      <c r="C154" s="99" t="s">
        <v>3403</v>
      </c>
      <c r="D154" s="99" t="s">
        <v>202</v>
      </c>
      <c r="E154" s="99" t="s">
        <v>3487</v>
      </c>
      <c r="F154" s="99" t="s">
        <v>3284</v>
      </c>
      <c r="G154" s="99" t="s">
        <v>3401</v>
      </c>
      <c r="H154" s="99" t="s">
        <v>12</v>
      </c>
      <c r="I154" s="99" t="s">
        <v>3466</v>
      </c>
      <c r="J154" s="100" t="s">
        <v>3467</v>
      </c>
      <c r="K154" s="98" t="s">
        <v>3287</v>
      </c>
      <c r="L154" s="98" t="s">
        <v>3276</v>
      </c>
      <c r="M154" s="101" t="s">
        <v>3284</v>
      </c>
    </row>
    <row r="155" spans="1:13" ht="12.75" customHeight="1" x14ac:dyDescent="0.2">
      <c r="A155" s="99" t="s">
        <v>3315</v>
      </c>
      <c r="B155" s="99" t="s">
        <v>3437</v>
      </c>
      <c r="C155" s="99" t="s">
        <v>3403</v>
      </c>
      <c r="D155" s="99" t="s">
        <v>202</v>
      </c>
      <c r="E155" s="99" t="s">
        <v>3496</v>
      </c>
      <c r="F155" s="99" t="s">
        <v>3310</v>
      </c>
      <c r="G155" s="99" t="s">
        <v>3441</v>
      </c>
      <c r="H155" s="99"/>
      <c r="I155" s="99" t="s">
        <v>3466</v>
      </c>
      <c r="J155" s="100" t="s">
        <v>3467</v>
      </c>
      <c r="K155" s="98" t="s">
        <v>3311</v>
      </c>
      <c r="L155" s="98" t="s">
        <v>3312</v>
      </c>
      <c r="M155" s="98">
        <v>68</v>
      </c>
    </row>
    <row r="156" spans="1:13" ht="12.75" customHeight="1" x14ac:dyDescent="0.2">
      <c r="A156" s="99" t="s">
        <v>3189</v>
      </c>
      <c r="B156" s="99" t="s">
        <v>3190</v>
      </c>
      <c r="C156" s="99" t="s">
        <v>3403</v>
      </c>
      <c r="D156" s="99" t="s">
        <v>202</v>
      </c>
      <c r="E156" s="99" t="s">
        <v>3476</v>
      </c>
      <c r="F156" s="99" t="s">
        <v>3184</v>
      </c>
      <c r="G156" s="99" t="s">
        <v>3441</v>
      </c>
      <c r="H156" s="99" t="s">
        <v>1440</v>
      </c>
      <c r="I156" s="99" t="s">
        <v>3477</v>
      </c>
      <c r="J156" s="100" t="s">
        <v>3467</v>
      </c>
      <c r="K156" s="98" t="s">
        <v>3188</v>
      </c>
      <c r="L156" s="98" t="s">
        <v>3157</v>
      </c>
      <c r="M156" s="98">
        <v>112</v>
      </c>
    </row>
    <row r="157" spans="1:13" ht="12.75" customHeight="1" x14ac:dyDescent="0.2">
      <c r="A157" s="99" t="s">
        <v>3256</v>
      </c>
      <c r="B157" s="99" t="s">
        <v>3257</v>
      </c>
      <c r="C157" s="99" t="s">
        <v>3400</v>
      </c>
      <c r="D157" s="99" t="s">
        <v>202</v>
      </c>
      <c r="E157" s="99" t="s">
        <v>3482</v>
      </c>
      <c r="F157" s="99" t="s">
        <v>3252</v>
      </c>
      <c r="G157" s="99" t="s">
        <v>3401</v>
      </c>
      <c r="H157" s="99" t="s">
        <v>503</v>
      </c>
      <c r="I157" s="99" t="s">
        <v>3460</v>
      </c>
      <c r="J157" s="100" t="s">
        <v>3467</v>
      </c>
      <c r="K157" s="98" t="s">
        <v>3255</v>
      </c>
      <c r="L157" s="98" t="s">
        <v>3251</v>
      </c>
      <c r="M157" s="98">
        <v>33</v>
      </c>
    </row>
    <row r="158" spans="1:13" ht="12.75" customHeight="1" x14ac:dyDescent="0.2">
      <c r="A158" s="99" t="s">
        <v>3264</v>
      </c>
      <c r="B158" s="99" t="s">
        <v>3265</v>
      </c>
      <c r="C158" s="99" t="s">
        <v>3403</v>
      </c>
      <c r="D158" s="99" t="s">
        <v>202</v>
      </c>
      <c r="E158" s="99" t="s">
        <v>3482</v>
      </c>
      <c r="F158" s="99" t="s">
        <v>3260</v>
      </c>
      <c r="G158" s="99" t="s">
        <v>3401</v>
      </c>
      <c r="H158" s="99" t="s">
        <v>503</v>
      </c>
      <c r="I158" s="99" t="s">
        <v>3460</v>
      </c>
      <c r="J158" s="100" t="s">
        <v>3467</v>
      </c>
      <c r="K158" s="98" t="s">
        <v>3263</v>
      </c>
      <c r="L158" s="98" t="s">
        <v>3251</v>
      </c>
      <c r="M158" s="98">
        <v>34</v>
      </c>
    </row>
    <row r="159" spans="1:13" ht="12.75" customHeight="1" x14ac:dyDescent="0.2">
      <c r="A159" s="99" t="s">
        <v>3589</v>
      </c>
      <c r="B159" s="99" t="s">
        <v>4</v>
      </c>
      <c r="C159" s="99" t="s">
        <v>3403</v>
      </c>
      <c r="D159" s="99" t="s">
        <v>202</v>
      </c>
      <c r="E159" s="99" t="s">
        <v>3487</v>
      </c>
      <c r="F159" s="99" t="s">
        <v>3284</v>
      </c>
      <c r="G159" s="99" t="s">
        <v>3401</v>
      </c>
      <c r="H159" s="99" t="s">
        <v>12</v>
      </c>
      <c r="I159" s="99" t="s">
        <v>3488</v>
      </c>
      <c r="J159" s="100" t="s">
        <v>3467</v>
      </c>
      <c r="K159" s="98" t="s">
        <v>3287</v>
      </c>
      <c r="L159" s="98" t="s">
        <v>3276</v>
      </c>
      <c r="M159" s="101" t="s">
        <v>3284</v>
      </c>
    </row>
    <row r="160" spans="1:13" ht="12.75" customHeight="1" x14ac:dyDescent="0.2">
      <c r="A160" s="99" t="s">
        <v>3273</v>
      </c>
      <c r="B160" s="99" t="s">
        <v>3274</v>
      </c>
      <c r="C160" s="99" t="s">
        <v>3403</v>
      </c>
      <c r="D160" s="99" t="s">
        <v>202</v>
      </c>
      <c r="E160" s="99" t="s">
        <v>3487</v>
      </c>
      <c r="F160" s="99" t="s">
        <v>3272</v>
      </c>
      <c r="G160" s="99" t="s">
        <v>3441</v>
      </c>
      <c r="H160" s="99"/>
      <c r="I160" s="99" t="s">
        <v>3510</v>
      </c>
      <c r="J160" s="100" t="s">
        <v>3467</v>
      </c>
      <c r="K160" s="98" t="s">
        <v>3275</v>
      </c>
      <c r="L160" s="98" t="s">
        <v>3276</v>
      </c>
      <c r="M160" s="101">
        <v>41</v>
      </c>
    </row>
    <row r="161" spans="1:13" ht="12.75" customHeight="1" x14ac:dyDescent="0.2">
      <c r="A161" s="99" t="s">
        <v>3266</v>
      </c>
      <c r="B161" s="99" t="s">
        <v>3267</v>
      </c>
      <c r="C161" s="99" t="s">
        <v>3403</v>
      </c>
      <c r="D161" s="99" t="s">
        <v>202</v>
      </c>
      <c r="E161" s="99" t="s">
        <v>3482</v>
      </c>
      <c r="F161" s="99" t="s">
        <v>3260</v>
      </c>
      <c r="G161" s="99" t="s">
        <v>3441</v>
      </c>
      <c r="H161" s="99"/>
      <c r="I161" s="99" t="s">
        <v>3510</v>
      </c>
      <c r="J161" s="100" t="s">
        <v>3467</v>
      </c>
      <c r="K161" s="98" t="s">
        <v>3263</v>
      </c>
      <c r="L161" s="98" t="s">
        <v>3251</v>
      </c>
      <c r="M161" s="98">
        <v>34</v>
      </c>
    </row>
    <row r="162" spans="1:13" ht="12.75" customHeight="1" x14ac:dyDescent="0.2">
      <c r="A162" s="99" t="s">
        <v>3590</v>
      </c>
      <c r="B162" s="99" t="s">
        <v>3591</v>
      </c>
      <c r="C162" s="99" t="s">
        <v>3403</v>
      </c>
      <c r="D162" s="99" t="s">
        <v>202</v>
      </c>
      <c r="E162" s="99" t="s">
        <v>3482</v>
      </c>
      <c r="F162" s="99" t="s">
        <v>3260</v>
      </c>
      <c r="G162" s="99" t="s">
        <v>3441</v>
      </c>
      <c r="H162" s="99"/>
      <c r="I162" s="99" t="s">
        <v>3510</v>
      </c>
      <c r="J162" s="100" t="s">
        <v>3467</v>
      </c>
      <c r="K162" s="98" t="s">
        <v>3263</v>
      </c>
      <c r="L162" s="98" t="s">
        <v>3251</v>
      </c>
      <c r="M162" s="98">
        <v>34</v>
      </c>
    </row>
    <row r="163" spans="1:13" ht="12.75" customHeight="1" x14ac:dyDescent="0.2">
      <c r="A163" s="99" t="s">
        <v>3592</v>
      </c>
      <c r="B163" s="99" t="s">
        <v>3593</v>
      </c>
      <c r="C163" s="99" t="s">
        <v>3403</v>
      </c>
      <c r="D163" s="99" t="s">
        <v>202</v>
      </c>
      <c r="E163" s="99" t="s">
        <v>3482</v>
      </c>
      <c r="F163" s="99" t="s">
        <v>3260</v>
      </c>
      <c r="G163" s="99" t="s">
        <v>3441</v>
      </c>
      <c r="H163" s="99"/>
      <c r="I163" s="99" t="s">
        <v>3510</v>
      </c>
      <c r="J163" s="100" t="s">
        <v>3467</v>
      </c>
      <c r="K163" s="98" t="s">
        <v>3263</v>
      </c>
      <c r="L163" s="98" t="s">
        <v>3251</v>
      </c>
      <c r="M163" s="98">
        <v>34</v>
      </c>
    </row>
    <row r="164" spans="1:13" ht="12.75" customHeight="1" x14ac:dyDescent="0.2">
      <c r="A164" s="99" t="s">
        <v>3258</v>
      </c>
      <c r="B164" s="99" t="s">
        <v>3259</v>
      </c>
      <c r="C164" s="99" t="s">
        <v>3400</v>
      </c>
      <c r="D164" s="99" t="s">
        <v>202</v>
      </c>
      <c r="E164" s="99" t="s">
        <v>3482</v>
      </c>
      <c r="F164" s="99" t="s">
        <v>3252</v>
      </c>
      <c r="G164" s="99" t="s">
        <v>3441</v>
      </c>
      <c r="H164" s="99"/>
      <c r="I164" s="99" t="s">
        <v>3510</v>
      </c>
      <c r="J164" s="100" t="s">
        <v>3467</v>
      </c>
      <c r="K164" s="98" t="s">
        <v>3255</v>
      </c>
      <c r="L164" s="98" t="s">
        <v>3251</v>
      </c>
      <c r="M164" s="98">
        <v>33</v>
      </c>
    </row>
    <row r="165" spans="1:13" ht="12.75" customHeight="1" x14ac:dyDescent="0.2">
      <c r="A165" s="99" t="s">
        <v>3594</v>
      </c>
      <c r="B165" s="99" t="s">
        <v>3595</v>
      </c>
      <c r="C165" s="99" t="s">
        <v>3403</v>
      </c>
      <c r="D165" s="99" t="s">
        <v>202</v>
      </c>
      <c r="E165" s="99" t="s">
        <v>3482</v>
      </c>
      <c r="F165" s="99" t="s">
        <v>3260</v>
      </c>
      <c r="G165" s="99" t="s">
        <v>3441</v>
      </c>
      <c r="H165" s="99"/>
      <c r="I165" s="99" t="s">
        <v>3466</v>
      </c>
      <c r="J165" s="100" t="s">
        <v>3467</v>
      </c>
      <c r="K165" s="98" t="s">
        <v>3263</v>
      </c>
      <c r="L165" s="98" t="s">
        <v>3251</v>
      </c>
      <c r="M165" s="98">
        <v>34</v>
      </c>
    </row>
    <row r="166" spans="1:13" ht="12.75" customHeight="1" x14ac:dyDescent="0.2">
      <c r="A166" s="99" t="s">
        <v>3268</v>
      </c>
      <c r="B166" s="99" t="s">
        <v>3269</v>
      </c>
      <c r="C166" s="99" t="s">
        <v>3403</v>
      </c>
      <c r="D166" s="99" t="s">
        <v>202</v>
      </c>
      <c r="E166" s="99" t="s">
        <v>3482</v>
      </c>
      <c r="F166" s="99" t="s">
        <v>3260</v>
      </c>
      <c r="G166" s="99" t="s">
        <v>3441</v>
      </c>
      <c r="H166" s="99"/>
      <c r="I166" s="99" t="s">
        <v>3510</v>
      </c>
      <c r="J166" s="100" t="s">
        <v>3467</v>
      </c>
      <c r="K166" s="98" t="s">
        <v>3263</v>
      </c>
      <c r="L166" s="98" t="s">
        <v>3251</v>
      </c>
      <c r="M166" s="98">
        <v>34</v>
      </c>
    </row>
    <row r="167" spans="1:13" ht="12.75" customHeight="1" x14ac:dyDescent="0.2">
      <c r="A167" s="99" t="s">
        <v>3270</v>
      </c>
      <c r="B167" s="99" t="s">
        <v>3271</v>
      </c>
      <c r="C167" s="99" t="s">
        <v>3403</v>
      </c>
      <c r="D167" s="99" t="s">
        <v>202</v>
      </c>
      <c r="E167" s="99" t="s">
        <v>3482</v>
      </c>
      <c r="F167" s="99" t="s">
        <v>3260</v>
      </c>
      <c r="G167" s="99" t="s">
        <v>3441</v>
      </c>
      <c r="H167" s="99"/>
      <c r="I167" s="99" t="s">
        <v>3510</v>
      </c>
      <c r="J167" s="100" t="s">
        <v>3467</v>
      </c>
      <c r="K167" s="98" t="s">
        <v>3263</v>
      </c>
      <c r="L167" s="98" t="s">
        <v>3251</v>
      </c>
      <c r="M167" s="98">
        <v>34</v>
      </c>
    </row>
    <row r="168" spans="1:13" ht="12.75" customHeight="1" x14ac:dyDescent="0.2">
      <c r="A168" s="99" t="s">
        <v>3596</v>
      </c>
      <c r="B168" s="99" t="s">
        <v>3597</v>
      </c>
      <c r="C168" s="99" t="s">
        <v>3403</v>
      </c>
      <c r="D168" s="99" t="s">
        <v>202</v>
      </c>
      <c r="E168" s="99" t="s">
        <v>3487</v>
      </c>
      <c r="F168" s="99" t="s">
        <v>3277</v>
      </c>
      <c r="G168" s="99" t="s">
        <v>3401</v>
      </c>
      <c r="H168" s="99" t="s">
        <v>12</v>
      </c>
      <c r="I168" s="99" t="s">
        <v>3466</v>
      </c>
      <c r="J168" s="100" t="s">
        <v>3467</v>
      </c>
      <c r="K168" s="98" t="s">
        <v>3280</v>
      </c>
      <c r="L168" s="98" t="s">
        <v>3276</v>
      </c>
      <c r="M168" s="101" t="s">
        <v>3281</v>
      </c>
    </row>
    <row r="169" spans="1:13" ht="12.75" customHeight="1" x14ac:dyDescent="0.2">
      <c r="A169" s="99" t="s">
        <v>3598</v>
      </c>
      <c r="B169" s="99" t="s">
        <v>3599</v>
      </c>
      <c r="C169" s="99" t="s">
        <v>3403</v>
      </c>
      <c r="D169" s="99" t="s">
        <v>202</v>
      </c>
      <c r="E169" s="99" t="s">
        <v>3465</v>
      </c>
      <c r="F169" s="99" t="s">
        <v>205</v>
      </c>
      <c r="G169" s="99" t="s">
        <v>3441</v>
      </c>
      <c r="H169" s="99" t="s">
        <v>1440</v>
      </c>
      <c r="I169" s="99" t="s">
        <v>3466</v>
      </c>
      <c r="J169" s="100" t="s">
        <v>3467</v>
      </c>
      <c r="K169" s="98" t="s">
        <v>3247</v>
      </c>
      <c r="L169" s="98" t="s">
        <v>3244</v>
      </c>
      <c r="M169" s="98">
        <v>21</v>
      </c>
    </row>
    <row r="170" spans="1:13" ht="12.75" customHeight="1" x14ac:dyDescent="0.2">
      <c r="A170" s="99" t="s">
        <v>3600</v>
      </c>
      <c r="B170" s="99" t="s">
        <v>3601</v>
      </c>
      <c r="C170" s="99" t="s">
        <v>3403</v>
      </c>
      <c r="D170" s="99" t="s">
        <v>202</v>
      </c>
      <c r="E170" s="99" t="s">
        <v>3465</v>
      </c>
      <c r="F170" s="99" t="s">
        <v>25</v>
      </c>
      <c r="G170" s="99" t="s">
        <v>3401</v>
      </c>
      <c r="H170" s="99" t="s">
        <v>180</v>
      </c>
      <c r="I170" s="99" t="s">
        <v>3466</v>
      </c>
      <c r="J170" s="100" t="s">
        <v>3467</v>
      </c>
      <c r="K170" s="98" t="s">
        <v>3619</v>
      </c>
      <c r="L170" s="98" t="s">
        <v>3244</v>
      </c>
      <c r="M170" s="98">
        <v>19</v>
      </c>
    </row>
    <row r="171" spans="1:13" ht="12.75" customHeight="1" x14ac:dyDescent="0.2">
      <c r="A171" s="99" t="s">
        <v>3602</v>
      </c>
      <c r="B171" s="99" t="s">
        <v>3437</v>
      </c>
      <c r="C171" s="99" t="s">
        <v>3403</v>
      </c>
      <c r="D171" s="99" t="s">
        <v>202</v>
      </c>
      <c r="E171" s="99" t="s">
        <v>3496</v>
      </c>
      <c r="F171" s="99" t="s">
        <v>3310</v>
      </c>
      <c r="G171" s="99" t="s">
        <v>3401</v>
      </c>
      <c r="H171" s="99" t="s">
        <v>12</v>
      </c>
      <c r="I171" s="99" t="s">
        <v>3466</v>
      </c>
      <c r="J171" s="100" t="s">
        <v>3467</v>
      </c>
      <c r="K171" s="98" t="s">
        <v>3311</v>
      </c>
      <c r="L171" s="98" t="s">
        <v>3312</v>
      </c>
      <c r="M171" s="98">
        <v>68</v>
      </c>
    </row>
    <row r="172" spans="1:13" ht="12.75" customHeight="1" x14ac:dyDescent="0.2">
      <c r="A172" s="99" t="s">
        <v>3603</v>
      </c>
      <c r="B172" s="99" t="s">
        <v>3604</v>
      </c>
      <c r="C172" s="99" t="s">
        <v>3403</v>
      </c>
      <c r="D172" s="99" t="s">
        <v>202</v>
      </c>
      <c r="E172" s="99" t="s">
        <v>3487</v>
      </c>
      <c r="F172" s="99" t="s">
        <v>3284</v>
      </c>
      <c r="G172" s="99" t="s">
        <v>3401</v>
      </c>
      <c r="H172" s="99" t="s">
        <v>12</v>
      </c>
      <c r="I172" s="99" t="s">
        <v>3488</v>
      </c>
      <c r="J172" s="100" t="s">
        <v>3467</v>
      </c>
      <c r="K172" s="98" t="s">
        <v>3287</v>
      </c>
      <c r="L172" s="98" t="s">
        <v>3276</v>
      </c>
      <c r="M172" s="101" t="s">
        <v>3284</v>
      </c>
    </row>
  </sheetData>
  <autoFilter ref="A1:M172" xr:uid="{FA87DCD7-0A22-410F-A06F-E5959F852152}"/>
  <pageMargins left="0" right="0" top="0" bottom="0" header="0" footer="0"/>
  <pageSetup fitToWidth="0" fitToHeight="0" orientation="landscape" horizontalDpi="0" verticalDpi="0" copie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E6572D-39CE-42B1-A4AA-53AF61A37F96}">
  <sheetPr codeName="Sheet12"/>
  <dimension ref="A1:N263"/>
  <sheetViews>
    <sheetView workbookViewId="0">
      <selection activeCell="J22" sqref="J22:K22"/>
    </sheetView>
  </sheetViews>
  <sheetFormatPr defaultRowHeight="15" x14ac:dyDescent="0.25"/>
  <cols>
    <col min="1" max="1" width="12.85546875" style="250" customWidth="1"/>
    <col min="2" max="3" width="14.42578125" style="250" customWidth="1"/>
    <col min="4" max="4" width="15.28515625" style="250" customWidth="1"/>
    <col min="5" max="5" width="10.28515625" style="250" customWidth="1"/>
    <col min="6" max="6" width="14.5703125" style="250" customWidth="1"/>
    <col min="7" max="7" width="12.5703125" style="251" customWidth="1"/>
    <col min="8" max="8" width="14.5703125" style="251" customWidth="1"/>
    <col min="9" max="9" width="24.140625" style="250" customWidth="1"/>
    <col min="10" max="10" width="17.140625" style="252" customWidth="1"/>
    <col min="11" max="11" width="12.140625" style="251" bestFit="1" customWidth="1"/>
    <col min="12" max="14" width="13.42578125" style="253" customWidth="1"/>
    <col min="15" max="16384" width="9.140625" style="250"/>
  </cols>
  <sheetData>
    <row r="1" spans="1:14" s="247" customFormat="1" x14ac:dyDescent="0.25">
      <c r="A1" s="256" t="s">
        <v>3841</v>
      </c>
      <c r="G1" s="256"/>
      <c r="H1" s="256"/>
      <c r="J1" s="248"/>
      <c r="K1" s="256"/>
      <c r="L1" s="249"/>
      <c r="M1" s="249"/>
      <c r="N1" s="249"/>
    </row>
    <row r="2" spans="1:14" x14ac:dyDescent="0.25">
      <c r="A2" s="250" t="s">
        <v>3842</v>
      </c>
      <c r="F2" s="251"/>
      <c r="K2" s="258"/>
      <c r="N2" s="254"/>
    </row>
    <row r="3" spans="1:14" x14ac:dyDescent="0.25">
      <c r="A3" s="250" t="s">
        <v>3843</v>
      </c>
      <c r="F3" s="251"/>
      <c r="K3" s="258"/>
      <c r="N3" s="254"/>
    </row>
    <row r="4" spans="1:14" x14ac:dyDescent="0.25">
      <c r="A4" s="250" t="s">
        <v>3844</v>
      </c>
      <c r="B4" s="257">
        <v>44006</v>
      </c>
      <c r="F4" s="251"/>
      <c r="K4" s="258"/>
      <c r="N4" s="254"/>
    </row>
    <row r="5" spans="1:14" x14ac:dyDescent="0.25">
      <c r="F5" s="251"/>
      <c r="K5" s="258"/>
      <c r="N5" s="254"/>
    </row>
    <row r="6" spans="1:14" x14ac:dyDescent="0.25">
      <c r="A6" s="250" t="s">
        <v>3845</v>
      </c>
      <c r="B6" s="250" t="s">
        <v>3620</v>
      </c>
      <c r="C6" s="250" t="s">
        <v>3846</v>
      </c>
      <c r="D6" s="250" t="s">
        <v>3621</v>
      </c>
      <c r="E6" s="250" t="s">
        <v>3622</v>
      </c>
      <c r="F6" s="251" t="s">
        <v>3847</v>
      </c>
      <c r="G6" s="251" t="s">
        <v>3848</v>
      </c>
      <c r="H6" s="251" t="s">
        <v>3849</v>
      </c>
      <c r="I6" s="250" t="s">
        <v>3850</v>
      </c>
      <c r="J6" s="252" t="s">
        <v>3851</v>
      </c>
      <c r="K6" s="252" t="s">
        <v>3852</v>
      </c>
      <c r="L6" s="253" t="s">
        <v>3853</v>
      </c>
      <c r="N6" s="254"/>
    </row>
    <row r="7" spans="1:14" x14ac:dyDescent="0.25">
      <c r="A7" s="250" t="s">
        <v>3624</v>
      </c>
      <c r="B7" s="250" t="s">
        <v>3623</v>
      </c>
      <c r="C7" s="250" t="s">
        <v>3626</v>
      </c>
      <c r="D7" s="250" t="s">
        <v>3625</v>
      </c>
      <c r="E7" s="250" t="s">
        <v>3157</v>
      </c>
      <c r="F7" s="251" t="s">
        <v>3157</v>
      </c>
      <c r="G7" s="251" t="s">
        <v>3238</v>
      </c>
      <c r="H7" s="251" t="s">
        <v>3238</v>
      </c>
      <c r="I7" s="250" t="s">
        <v>3627</v>
      </c>
      <c r="J7" s="252" t="s">
        <v>3157</v>
      </c>
      <c r="K7" s="258" t="str">
        <f>CONCATENATE(C7,E7,G7)</f>
        <v>38114ODS120d</v>
      </c>
      <c r="L7" s="253">
        <v>13.93</v>
      </c>
      <c r="N7" s="254"/>
    </row>
    <row r="8" spans="1:14" x14ac:dyDescent="0.25">
      <c r="A8" s="250" t="s">
        <v>3624</v>
      </c>
      <c r="B8" s="250" t="s">
        <v>3623</v>
      </c>
      <c r="C8" s="250" t="s">
        <v>3626</v>
      </c>
      <c r="D8" s="250" t="s">
        <v>3625</v>
      </c>
      <c r="E8" s="250" t="s">
        <v>3157</v>
      </c>
      <c r="F8" s="251" t="s">
        <v>3157</v>
      </c>
      <c r="G8" s="251" t="s">
        <v>3234</v>
      </c>
      <c r="H8" s="251" t="s">
        <v>3234</v>
      </c>
      <c r="I8" s="250" t="s">
        <v>3628</v>
      </c>
      <c r="J8" s="252" t="s">
        <v>3157</v>
      </c>
      <c r="K8" s="258" t="str">
        <f t="shared" ref="K8:K71" si="0">CONCATENATE(C8,E8,G8)</f>
        <v>38114ODS120i</v>
      </c>
      <c r="L8" s="253">
        <v>15.74</v>
      </c>
      <c r="N8" s="254"/>
    </row>
    <row r="9" spans="1:14" x14ac:dyDescent="0.25">
      <c r="A9" s="250" t="s">
        <v>3624</v>
      </c>
      <c r="B9" s="250" t="s">
        <v>3623</v>
      </c>
      <c r="C9" s="250" t="s">
        <v>3626</v>
      </c>
      <c r="D9" s="250" t="s">
        <v>3625</v>
      </c>
      <c r="E9" s="250" t="s">
        <v>3157</v>
      </c>
      <c r="F9" s="251" t="s">
        <v>3157</v>
      </c>
      <c r="G9" s="251" t="s">
        <v>3230</v>
      </c>
      <c r="H9" s="251" t="s">
        <v>3230</v>
      </c>
      <c r="I9" s="250" t="s">
        <v>3629</v>
      </c>
      <c r="J9" s="252" t="s">
        <v>3157</v>
      </c>
      <c r="K9" s="258" t="str">
        <f t="shared" si="0"/>
        <v>38114ODS120g</v>
      </c>
      <c r="L9" s="253">
        <v>3.36</v>
      </c>
      <c r="N9" s="254"/>
    </row>
    <row r="10" spans="1:14" x14ac:dyDescent="0.25">
      <c r="A10" s="250" t="s">
        <v>3624</v>
      </c>
      <c r="B10" s="250" t="s">
        <v>3623</v>
      </c>
      <c r="C10" s="250" t="s">
        <v>3626</v>
      </c>
      <c r="D10" s="250" t="s">
        <v>3625</v>
      </c>
      <c r="E10" s="250" t="s">
        <v>3157</v>
      </c>
      <c r="F10" s="251" t="s">
        <v>3157</v>
      </c>
      <c r="G10" s="251" t="s">
        <v>3826</v>
      </c>
      <c r="H10" s="251">
        <v>117</v>
      </c>
      <c r="I10" s="250" t="s">
        <v>3630</v>
      </c>
      <c r="J10" s="252" t="s">
        <v>3157</v>
      </c>
      <c r="K10" s="258" t="str">
        <f t="shared" si="0"/>
        <v>38114ODS117c</v>
      </c>
      <c r="L10" s="253">
        <v>21.65</v>
      </c>
      <c r="N10" s="254"/>
    </row>
    <row r="11" spans="1:14" x14ac:dyDescent="0.25">
      <c r="A11" s="250" t="s">
        <v>3624</v>
      </c>
      <c r="B11" s="250" t="s">
        <v>3623</v>
      </c>
      <c r="C11" s="250" t="s">
        <v>3626</v>
      </c>
      <c r="D11" s="250" t="s">
        <v>3625</v>
      </c>
      <c r="E11" s="250" t="s">
        <v>3157</v>
      </c>
      <c r="F11" s="251" t="s">
        <v>3157</v>
      </c>
      <c r="G11" s="251" t="s">
        <v>3827</v>
      </c>
      <c r="H11" s="251">
        <v>117</v>
      </c>
      <c r="I11" s="250" t="s">
        <v>3631</v>
      </c>
      <c r="J11" s="252" t="s">
        <v>3157</v>
      </c>
      <c r="K11" s="258" t="str">
        <f t="shared" si="0"/>
        <v>38114ODS117m</v>
      </c>
      <c r="L11" s="253">
        <v>19.12</v>
      </c>
      <c r="N11" s="254"/>
    </row>
    <row r="12" spans="1:14" x14ac:dyDescent="0.25">
      <c r="A12" s="250" t="s">
        <v>3624</v>
      </c>
      <c r="B12" s="250" t="s">
        <v>3623</v>
      </c>
      <c r="C12" s="250" t="s">
        <v>3626</v>
      </c>
      <c r="D12" s="250" t="s">
        <v>3625</v>
      </c>
      <c r="E12" s="250" t="s">
        <v>3157</v>
      </c>
      <c r="F12" s="251" t="s">
        <v>3157</v>
      </c>
      <c r="G12" s="251">
        <v>118</v>
      </c>
      <c r="H12" s="251">
        <v>118</v>
      </c>
      <c r="I12" s="250" t="s">
        <v>3632</v>
      </c>
      <c r="J12" s="252" t="s">
        <v>3157</v>
      </c>
      <c r="K12" s="258" t="str">
        <f t="shared" si="0"/>
        <v>38114ODS118</v>
      </c>
      <c r="L12" s="253">
        <v>9.5</v>
      </c>
      <c r="N12" s="254"/>
    </row>
    <row r="13" spans="1:14" x14ac:dyDescent="0.25">
      <c r="A13" s="250" t="s">
        <v>3624</v>
      </c>
      <c r="B13" s="250" t="s">
        <v>3623</v>
      </c>
      <c r="C13" s="250" t="s">
        <v>3626</v>
      </c>
      <c r="D13" s="250" t="s">
        <v>3625</v>
      </c>
      <c r="E13" s="250" t="s">
        <v>3157</v>
      </c>
      <c r="F13" s="251" t="s">
        <v>3157</v>
      </c>
      <c r="G13" s="251">
        <v>119</v>
      </c>
      <c r="H13" s="251">
        <v>119</v>
      </c>
      <c r="I13" s="250" t="s">
        <v>3633</v>
      </c>
      <c r="J13" s="252" t="s">
        <v>3157</v>
      </c>
      <c r="K13" s="258" t="str">
        <f t="shared" si="0"/>
        <v>38114ODS119</v>
      </c>
      <c r="L13" s="253">
        <v>144.66</v>
      </c>
      <c r="N13" s="254"/>
    </row>
    <row r="14" spans="1:14" x14ac:dyDescent="0.25">
      <c r="A14" s="250" t="s">
        <v>3624</v>
      </c>
      <c r="B14" s="250" t="s">
        <v>3623</v>
      </c>
      <c r="C14" s="250" t="s">
        <v>3635</v>
      </c>
      <c r="D14" s="250" t="s">
        <v>3634</v>
      </c>
      <c r="E14" s="250" t="s">
        <v>3157</v>
      </c>
      <c r="F14" s="251" t="s">
        <v>3157</v>
      </c>
      <c r="G14" s="251" t="s">
        <v>3238</v>
      </c>
      <c r="H14" s="251" t="s">
        <v>3238</v>
      </c>
      <c r="I14" s="250" t="s">
        <v>3627</v>
      </c>
      <c r="J14" s="252" t="s">
        <v>3157</v>
      </c>
      <c r="K14" s="258" t="str">
        <f t="shared" si="0"/>
        <v>38104ODS120d</v>
      </c>
      <c r="L14" s="253">
        <v>14.999999999999998</v>
      </c>
      <c r="N14" s="254"/>
    </row>
    <row r="15" spans="1:14" x14ac:dyDescent="0.25">
      <c r="A15" s="250" t="s">
        <v>3624</v>
      </c>
      <c r="B15" s="250" t="s">
        <v>3623</v>
      </c>
      <c r="C15" s="250" t="s">
        <v>3635</v>
      </c>
      <c r="D15" s="250" t="s">
        <v>3634</v>
      </c>
      <c r="E15" s="250" t="s">
        <v>3157</v>
      </c>
      <c r="F15" s="251" t="s">
        <v>3157</v>
      </c>
      <c r="G15" s="251" t="s">
        <v>3234</v>
      </c>
      <c r="H15" s="251" t="s">
        <v>3234</v>
      </c>
      <c r="I15" s="250" t="s">
        <v>3628</v>
      </c>
      <c r="J15" s="252" t="s">
        <v>3157</v>
      </c>
      <c r="K15" s="258" t="str">
        <f t="shared" si="0"/>
        <v>38104ODS120i</v>
      </c>
      <c r="L15" s="253">
        <v>23.39</v>
      </c>
      <c r="N15" s="254"/>
    </row>
    <row r="16" spans="1:14" x14ac:dyDescent="0.25">
      <c r="A16" s="250" t="s">
        <v>3624</v>
      </c>
      <c r="B16" s="250" t="s">
        <v>3623</v>
      </c>
      <c r="C16" s="250" t="s">
        <v>3635</v>
      </c>
      <c r="D16" s="250" t="s">
        <v>3634</v>
      </c>
      <c r="E16" s="250" t="s">
        <v>3157</v>
      </c>
      <c r="F16" s="251" t="s">
        <v>3157</v>
      </c>
      <c r="G16" s="251" t="s">
        <v>3230</v>
      </c>
      <c r="H16" s="251" t="s">
        <v>3230</v>
      </c>
      <c r="I16" s="250" t="s">
        <v>3629</v>
      </c>
      <c r="J16" s="252" t="s">
        <v>3157</v>
      </c>
      <c r="K16" s="258" t="str">
        <f t="shared" si="0"/>
        <v>38104ODS120g</v>
      </c>
      <c r="L16" s="253">
        <v>5.37</v>
      </c>
      <c r="N16" s="254"/>
    </row>
    <row r="17" spans="1:14" x14ac:dyDescent="0.25">
      <c r="A17" s="250" t="s">
        <v>3624</v>
      </c>
      <c r="B17" s="250" t="s">
        <v>3623</v>
      </c>
      <c r="C17" s="250" t="s">
        <v>3635</v>
      </c>
      <c r="D17" s="250" t="s">
        <v>3634</v>
      </c>
      <c r="E17" s="250" t="s">
        <v>3157</v>
      </c>
      <c r="F17" s="251" t="s">
        <v>3157</v>
      </c>
      <c r="G17" s="251" t="s">
        <v>3826</v>
      </c>
      <c r="H17" s="251">
        <v>117</v>
      </c>
      <c r="I17" s="250" t="s">
        <v>3630</v>
      </c>
      <c r="J17" s="252" t="s">
        <v>3157</v>
      </c>
      <c r="K17" s="258" t="str">
        <f t="shared" si="0"/>
        <v>38104ODS117c</v>
      </c>
      <c r="L17" s="253">
        <v>26.57</v>
      </c>
      <c r="N17" s="254"/>
    </row>
    <row r="18" spans="1:14" x14ac:dyDescent="0.25">
      <c r="A18" s="250" t="s">
        <v>3624</v>
      </c>
      <c r="B18" s="250" t="s">
        <v>3623</v>
      </c>
      <c r="C18" s="250" t="s">
        <v>3635</v>
      </c>
      <c r="D18" s="250" t="s">
        <v>3634</v>
      </c>
      <c r="E18" s="250" t="s">
        <v>3157</v>
      </c>
      <c r="F18" s="251" t="s">
        <v>3157</v>
      </c>
      <c r="G18" s="251" t="s">
        <v>3827</v>
      </c>
      <c r="H18" s="251">
        <v>117</v>
      </c>
      <c r="I18" s="250" t="s">
        <v>3631</v>
      </c>
      <c r="J18" s="252" t="s">
        <v>3157</v>
      </c>
      <c r="K18" s="258" t="str">
        <f t="shared" si="0"/>
        <v>38104ODS117m</v>
      </c>
      <c r="L18" s="253">
        <v>24.039999999999996</v>
      </c>
      <c r="N18" s="254"/>
    </row>
    <row r="19" spans="1:14" x14ac:dyDescent="0.25">
      <c r="A19" s="250" t="s">
        <v>3624</v>
      </c>
      <c r="B19" s="250" t="s">
        <v>3623</v>
      </c>
      <c r="C19" s="250" t="s">
        <v>3635</v>
      </c>
      <c r="D19" s="250" t="s">
        <v>3634</v>
      </c>
      <c r="E19" s="250" t="s">
        <v>3157</v>
      </c>
      <c r="F19" s="251" t="s">
        <v>3157</v>
      </c>
      <c r="G19" s="251">
        <v>118</v>
      </c>
      <c r="H19" s="251">
        <v>118</v>
      </c>
      <c r="I19" s="250" t="s">
        <v>3632</v>
      </c>
      <c r="J19" s="252" t="s">
        <v>3157</v>
      </c>
      <c r="K19" s="258" t="str">
        <f t="shared" si="0"/>
        <v>38104ODS118</v>
      </c>
      <c r="L19" s="253">
        <v>9.5</v>
      </c>
      <c r="N19" s="254"/>
    </row>
    <row r="20" spans="1:14" x14ac:dyDescent="0.25">
      <c r="A20" s="250" t="s">
        <v>3624</v>
      </c>
      <c r="B20" s="250" t="s">
        <v>3623</v>
      </c>
      <c r="C20" s="250" t="s">
        <v>3635</v>
      </c>
      <c r="D20" s="250" t="s">
        <v>3634</v>
      </c>
      <c r="E20" s="250" t="s">
        <v>3157</v>
      </c>
      <c r="F20" s="251" t="s">
        <v>3157</v>
      </c>
      <c r="G20" s="251">
        <v>119</v>
      </c>
      <c r="H20" s="251">
        <v>119</v>
      </c>
      <c r="I20" s="250" t="s">
        <v>3633</v>
      </c>
      <c r="J20" s="252" t="s">
        <v>3157</v>
      </c>
      <c r="K20" s="258" t="str">
        <f t="shared" si="0"/>
        <v>38104ODS119</v>
      </c>
      <c r="L20" s="253">
        <v>144.66</v>
      </c>
      <c r="N20" s="254"/>
    </row>
    <row r="21" spans="1:14" x14ac:dyDescent="0.25">
      <c r="A21" s="250" t="s">
        <v>3636</v>
      </c>
      <c r="B21" s="250" t="s">
        <v>3623</v>
      </c>
      <c r="C21" s="250" t="s">
        <v>3638</v>
      </c>
      <c r="D21" s="250" t="s">
        <v>3637</v>
      </c>
      <c r="E21" s="250" t="s">
        <v>3157</v>
      </c>
      <c r="F21" s="251" t="s">
        <v>3157</v>
      </c>
      <c r="G21" s="251" t="s">
        <v>3238</v>
      </c>
      <c r="H21" s="251" t="s">
        <v>3238</v>
      </c>
      <c r="I21" s="250" t="s">
        <v>3627</v>
      </c>
      <c r="J21" s="252" t="s">
        <v>3157</v>
      </c>
      <c r="K21" s="258" t="str">
        <f t="shared" si="0"/>
        <v>38124ODS120d</v>
      </c>
      <c r="L21" s="253">
        <v>13.93</v>
      </c>
      <c r="N21" s="254"/>
    </row>
    <row r="22" spans="1:14" x14ac:dyDescent="0.25">
      <c r="A22" s="250" t="s">
        <v>3636</v>
      </c>
      <c r="B22" s="250" t="s">
        <v>3623</v>
      </c>
      <c r="C22" s="250" t="s">
        <v>3638</v>
      </c>
      <c r="D22" s="250" t="s">
        <v>3637</v>
      </c>
      <c r="E22" s="250" t="s">
        <v>3157</v>
      </c>
      <c r="F22" s="251" t="s">
        <v>3157</v>
      </c>
      <c r="G22" s="251" t="s">
        <v>3234</v>
      </c>
      <c r="H22" s="251" t="s">
        <v>3234</v>
      </c>
      <c r="I22" s="250" t="s">
        <v>3628</v>
      </c>
      <c r="J22" s="252" t="s">
        <v>3157</v>
      </c>
      <c r="K22" s="258" t="str">
        <f t="shared" si="0"/>
        <v>38124ODS120i</v>
      </c>
      <c r="L22" s="253">
        <v>15.74</v>
      </c>
      <c r="N22" s="254"/>
    </row>
    <row r="23" spans="1:14" x14ac:dyDescent="0.25">
      <c r="A23" s="250" t="s">
        <v>3636</v>
      </c>
      <c r="B23" s="250" t="s">
        <v>3623</v>
      </c>
      <c r="C23" s="250" t="s">
        <v>3638</v>
      </c>
      <c r="D23" s="250" t="s">
        <v>3637</v>
      </c>
      <c r="E23" s="250" t="s">
        <v>3157</v>
      </c>
      <c r="F23" s="251" t="s">
        <v>3157</v>
      </c>
      <c r="G23" s="251" t="s">
        <v>3230</v>
      </c>
      <c r="H23" s="251" t="s">
        <v>3230</v>
      </c>
      <c r="I23" s="250" t="s">
        <v>3629</v>
      </c>
      <c r="J23" s="252" t="s">
        <v>3157</v>
      </c>
      <c r="K23" s="258" t="str">
        <f t="shared" si="0"/>
        <v>38124ODS120g</v>
      </c>
      <c r="L23" s="253">
        <v>3.36</v>
      </c>
      <c r="N23" s="254"/>
    </row>
    <row r="24" spans="1:14" x14ac:dyDescent="0.25">
      <c r="A24" s="250" t="s">
        <v>3636</v>
      </c>
      <c r="B24" s="250" t="s">
        <v>3623</v>
      </c>
      <c r="C24" s="250" t="s">
        <v>3638</v>
      </c>
      <c r="D24" s="250" t="s">
        <v>3637</v>
      </c>
      <c r="E24" s="250" t="s">
        <v>3157</v>
      </c>
      <c r="F24" s="251" t="s">
        <v>3157</v>
      </c>
      <c r="G24" s="251" t="s">
        <v>3826</v>
      </c>
      <c r="H24" s="251">
        <v>117</v>
      </c>
      <c r="I24" s="250" t="s">
        <v>3630</v>
      </c>
      <c r="J24" s="252" t="s">
        <v>3157</v>
      </c>
      <c r="K24" s="258" t="str">
        <f t="shared" si="0"/>
        <v>38124ODS117c</v>
      </c>
      <c r="L24" s="253">
        <v>21.65</v>
      </c>
      <c r="N24" s="254"/>
    </row>
    <row r="25" spans="1:14" x14ac:dyDescent="0.25">
      <c r="A25" s="250" t="s">
        <v>3636</v>
      </c>
      <c r="B25" s="250" t="s">
        <v>3623</v>
      </c>
      <c r="C25" s="250" t="s">
        <v>3638</v>
      </c>
      <c r="D25" s="250" t="s">
        <v>3637</v>
      </c>
      <c r="E25" s="250" t="s">
        <v>3157</v>
      </c>
      <c r="F25" s="251" t="s">
        <v>3157</v>
      </c>
      <c r="G25" s="251" t="s">
        <v>3827</v>
      </c>
      <c r="H25" s="251">
        <v>117</v>
      </c>
      <c r="I25" s="250" t="s">
        <v>3631</v>
      </c>
      <c r="J25" s="252" t="s">
        <v>3157</v>
      </c>
      <c r="K25" s="258" t="str">
        <f t="shared" si="0"/>
        <v>38124ODS117m</v>
      </c>
      <c r="L25" s="253">
        <v>19.12</v>
      </c>
      <c r="N25" s="254"/>
    </row>
    <row r="26" spans="1:14" x14ac:dyDescent="0.25">
      <c r="A26" s="250" t="s">
        <v>3636</v>
      </c>
      <c r="B26" s="250" t="s">
        <v>3623</v>
      </c>
      <c r="C26" s="250" t="s">
        <v>3638</v>
      </c>
      <c r="D26" s="250" t="s">
        <v>3637</v>
      </c>
      <c r="E26" s="250" t="s">
        <v>3157</v>
      </c>
      <c r="F26" s="251" t="s">
        <v>3157</v>
      </c>
      <c r="G26" s="251">
        <v>118</v>
      </c>
      <c r="H26" s="251">
        <v>118</v>
      </c>
      <c r="I26" s="250" t="s">
        <v>3632</v>
      </c>
      <c r="J26" s="252" t="s">
        <v>3157</v>
      </c>
      <c r="K26" s="258" t="str">
        <f t="shared" si="0"/>
        <v>38124ODS118</v>
      </c>
      <c r="L26" s="253">
        <v>9.5</v>
      </c>
      <c r="N26" s="254"/>
    </row>
    <row r="27" spans="1:14" x14ac:dyDescent="0.25">
      <c r="A27" s="250" t="s">
        <v>3636</v>
      </c>
      <c r="B27" s="250" t="s">
        <v>3623</v>
      </c>
      <c r="C27" s="250" t="s">
        <v>3638</v>
      </c>
      <c r="D27" s="250" t="s">
        <v>3637</v>
      </c>
      <c r="E27" s="250" t="s">
        <v>3157</v>
      </c>
      <c r="F27" s="251" t="s">
        <v>3157</v>
      </c>
      <c r="G27" s="251">
        <v>119</v>
      </c>
      <c r="H27" s="251">
        <v>119</v>
      </c>
      <c r="I27" s="250" t="s">
        <v>3633</v>
      </c>
      <c r="J27" s="252" t="s">
        <v>3157</v>
      </c>
      <c r="K27" s="258" t="str">
        <f t="shared" si="0"/>
        <v>38124ODS119</v>
      </c>
      <c r="L27" s="253">
        <v>144.66</v>
      </c>
      <c r="N27" s="254"/>
    </row>
    <row r="28" spans="1:14" x14ac:dyDescent="0.25">
      <c r="A28" s="250" t="s">
        <v>3640</v>
      </c>
      <c r="B28" s="250" t="s">
        <v>3639</v>
      </c>
      <c r="C28" s="250" t="s">
        <v>3642</v>
      </c>
      <c r="D28" s="250" t="s">
        <v>3641</v>
      </c>
      <c r="E28" s="250" t="s">
        <v>3296</v>
      </c>
      <c r="F28" s="251" t="s">
        <v>3296</v>
      </c>
      <c r="G28" s="251">
        <v>51</v>
      </c>
      <c r="H28" s="251">
        <v>51</v>
      </c>
      <c r="I28" s="250" t="s">
        <v>3643</v>
      </c>
      <c r="J28" s="252" t="s">
        <v>3606</v>
      </c>
      <c r="K28" s="258" t="str">
        <f t="shared" si="0"/>
        <v>38752Res51</v>
      </c>
      <c r="L28" s="253">
        <v>235.14733637747335</v>
      </c>
      <c r="N28" s="254"/>
    </row>
    <row r="29" spans="1:14" x14ac:dyDescent="0.25">
      <c r="A29" s="250" t="s">
        <v>3644</v>
      </c>
      <c r="B29" s="250" t="s">
        <v>3639</v>
      </c>
      <c r="C29" s="250" t="s">
        <v>3646</v>
      </c>
      <c r="D29" s="250" t="s">
        <v>3645</v>
      </c>
      <c r="E29" s="250" t="s">
        <v>3606</v>
      </c>
      <c r="F29" s="251" t="s">
        <v>3606</v>
      </c>
      <c r="G29" s="251">
        <v>58</v>
      </c>
      <c r="H29" s="251">
        <v>58</v>
      </c>
      <c r="I29" s="250" t="s">
        <v>3647</v>
      </c>
      <c r="J29" s="252" t="s">
        <v>3606</v>
      </c>
      <c r="K29" s="258" t="str">
        <f t="shared" si="0"/>
        <v>38442RES58</v>
      </c>
      <c r="L29" s="253">
        <v>83.87741427720583</v>
      </c>
      <c r="N29" s="254"/>
    </row>
    <row r="30" spans="1:14" x14ac:dyDescent="0.25">
      <c r="A30" s="250" t="s">
        <v>3644</v>
      </c>
      <c r="B30" s="250" t="s">
        <v>3639</v>
      </c>
      <c r="C30" s="250" t="s">
        <v>3646</v>
      </c>
      <c r="D30" s="250" t="s">
        <v>3645</v>
      </c>
      <c r="E30" s="250" t="s">
        <v>3157</v>
      </c>
      <c r="F30" s="251" t="s">
        <v>3157</v>
      </c>
      <c r="G30" s="251">
        <v>109</v>
      </c>
      <c r="H30" s="251">
        <v>109</v>
      </c>
      <c r="I30" s="250" t="s">
        <v>3180</v>
      </c>
      <c r="J30" s="252" t="s">
        <v>3157</v>
      </c>
      <c r="K30" s="258" t="str">
        <f t="shared" si="0"/>
        <v>38442ODS109</v>
      </c>
      <c r="L30" s="253">
        <v>423.76553326810176</v>
      </c>
      <c r="N30" s="254"/>
    </row>
    <row r="31" spans="1:14" x14ac:dyDescent="0.25">
      <c r="A31" s="250" t="s">
        <v>3648</v>
      </c>
      <c r="B31" s="250" t="s">
        <v>2752</v>
      </c>
      <c r="C31" s="250" t="s">
        <v>3650</v>
      </c>
      <c r="D31" s="250" t="s">
        <v>3649</v>
      </c>
      <c r="E31" s="250" t="s">
        <v>3157</v>
      </c>
      <c r="F31" s="251" t="s">
        <v>3157</v>
      </c>
      <c r="G31" s="251" t="s">
        <v>3238</v>
      </c>
      <c r="H31" s="251" t="s">
        <v>3238</v>
      </c>
      <c r="I31" s="250" t="s">
        <v>3627</v>
      </c>
      <c r="J31" s="252" t="s">
        <v>3157</v>
      </c>
      <c r="K31" s="258" t="str">
        <f t="shared" si="0"/>
        <v>38164ODS120d</v>
      </c>
      <c r="L31" s="253">
        <v>13.929963376588145</v>
      </c>
      <c r="N31" s="254"/>
    </row>
    <row r="32" spans="1:14" x14ac:dyDescent="0.25">
      <c r="A32" s="250" t="s">
        <v>3648</v>
      </c>
      <c r="B32" s="250" t="s">
        <v>2752</v>
      </c>
      <c r="C32" s="250" t="s">
        <v>3650</v>
      </c>
      <c r="D32" s="250" t="s">
        <v>3649</v>
      </c>
      <c r="E32" s="250" t="s">
        <v>3157</v>
      </c>
      <c r="F32" s="251" t="s">
        <v>3157</v>
      </c>
      <c r="G32" s="251" t="s">
        <v>3234</v>
      </c>
      <c r="H32" s="251" t="s">
        <v>3234</v>
      </c>
      <c r="I32" s="250" t="s">
        <v>3628</v>
      </c>
      <c r="J32" s="252" t="s">
        <v>3157</v>
      </c>
      <c r="K32" s="258" t="str">
        <f t="shared" si="0"/>
        <v>38164ODS120i</v>
      </c>
      <c r="L32" s="253">
        <v>15.740396589711658</v>
      </c>
      <c r="N32" s="254"/>
    </row>
    <row r="33" spans="1:14" x14ac:dyDescent="0.25">
      <c r="A33" s="250" t="s">
        <v>3648</v>
      </c>
      <c r="B33" s="250" t="s">
        <v>2752</v>
      </c>
      <c r="C33" s="250" t="s">
        <v>3650</v>
      </c>
      <c r="D33" s="250" t="s">
        <v>3649</v>
      </c>
      <c r="E33" s="250" t="s">
        <v>3157</v>
      </c>
      <c r="F33" s="251" t="s">
        <v>3157</v>
      </c>
      <c r="G33" s="251" t="s">
        <v>3230</v>
      </c>
      <c r="H33" s="251" t="s">
        <v>3230</v>
      </c>
      <c r="I33" s="250" t="s">
        <v>3629</v>
      </c>
      <c r="J33" s="252" t="s">
        <v>3157</v>
      </c>
      <c r="K33" s="258" t="str">
        <f t="shared" si="0"/>
        <v>38164ODS120g</v>
      </c>
      <c r="L33" s="253">
        <v>3.3599750720573343</v>
      </c>
      <c r="N33" s="254"/>
    </row>
    <row r="34" spans="1:14" x14ac:dyDescent="0.25">
      <c r="A34" s="250" t="s">
        <v>3648</v>
      </c>
      <c r="B34" s="250" t="s">
        <v>2752</v>
      </c>
      <c r="C34" s="250" t="s">
        <v>3650</v>
      </c>
      <c r="D34" s="250" t="s">
        <v>3649</v>
      </c>
      <c r="E34" s="250" t="s">
        <v>3157</v>
      </c>
      <c r="F34" s="251" t="s">
        <v>3157</v>
      </c>
      <c r="G34" s="251" t="s">
        <v>3828</v>
      </c>
      <c r="H34" s="251" t="s">
        <v>3828</v>
      </c>
      <c r="I34" s="250" t="s">
        <v>3651</v>
      </c>
      <c r="J34" s="252" t="s">
        <v>3157</v>
      </c>
      <c r="K34" s="258" t="str">
        <f t="shared" si="0"/>
        <v>38164ODS120dbc</v>
      </c>
      <c r="L34" s="253">
        <v>21.65</v>
      </c>
      <c r="N34" s="254"/>
    </row>
    <row r="35" spans="1:14" x14ac:dyDescent="0.25">
      <c r="A35" s="250" t="s">
        <v>3648</v>
      </c>
      <c r="B35" s="250" t="s">
        <v>2752</v>
      </c>
      <c r="C35" s="250" t="s">
        <v>3650</v>
      </c>
      <c r="D35" s="250" t="s">
        <v>3649</v>
      </c>
      <c r="E35" s="250" t="s">
        <v>3157</v>
      </c>
      <c r="F35" s="251" t="s">
        <v>3157</v>
      </c>
      <c r="G35" s="251" t="s">
        <v>3829</v>
      </c>
      <c r="H35" s="251" t="s">
        <v>3829</v>
      </c>
      <c r="I35" s="250" t="s">
        <v>3652</v>
      </c>
      <c r="J35" s="252" t="s">
        <v>3157</v>
      </c>
      <c r="K35" s="258" t="str">
        <f t="shared" si="0"/>
        <v>38164ODS120cm</v>
      </c>
      <c r="L35" s="253">
        <v>26.790434782608695</v>
      </c>
      <c r="N35" s="254"/>
    </row>
    <row r="36" spans="1:14" x14ac:dyDescent="0.25">
      <c r="A36" s="250" t="s">
        <v>3648</v>
      </c>
      <c r="B36" s="250" t="s">
        <v>2752</v>
      </c>
      <c r="C36" s="250" t="s">
        <v>3653</v>
      </c>
      <c r="D36" s="250" t="s">
        <v>3649</v>
      </c>
      <c r="E36" s="250" t="s">
        <v>3157</v>
      </c>
      <c r="F36" s="251" t="s">
        <v>3157</v>
      </c>
      <c r="G36" s="251" t="s">
        <v>3330</v>
      </c>
      <c r="H36" s="251" t="s">
        <v>3330</v>
      </c>
      <c r="I36" s="250" t="s">
        <v>3654</v>
      </c>
      <c r="J36" s="252" t="s">
        <v>3157</v>
      </c>
      <c r="K36" s="258" t="str">
        <f t="shared" si="0"/>
        <v>3816OPODS91g</v>
      </c>
      <c r="L36" s="253">
        <v>42.754649499284696</v>
      </c>
      <c r="N36" s="254"/>
    </row>
    <row r="37" spans="1:14" x14ac:dyDescent="0.25">
      <c r="A37" s="250" t="s">
        <v>3648</v>
      </c>
      <c r="B37" s="250" t="s">
        <v>2752</v>
      </c>
      <c r="C37" s="250" t="s">
        <v>3653</v>
      </c>
      <c r="D37" s="250" t="s">
        <v>3649</v>
      </c>
      <c r="E37" s="250" t="s">
        <v>3157</v>
      </c>
      <c r="F37" s="251" t="s">
        <v>3157</v>
      </c>
      <c r="G37" s="251" t="s">
        <v>3830</v>
      </c>
      <c r="H37" s="251" t="s">
        <v>3830</v>
      </c>
      <c r="I37" s="250" t="s">
        <v>3655</v>
      </c>
      <c r="J37" s="252" t="s">
        <v>3157</v>
      </c>
      <c r="K37" s="258" t="str">
        <f t="shared" si="0"/>
        <v>3816OPODS91i</v>
      </c>
      <c r="L37" s="253">
        <v>42.765024853140531</v>
      </c>
      <c r="N37" s="254"/>
    </row>
    <row r="38" spans="1:14" x14ac:dyDescent="0.25">
      <c r="A38" s="250" t="s">
        <v>3648</v>
      </c>
      <c r="B38" s="250" t="s">
        <v>2752</v>
      </c>
      <c r="C38" s="250" t="s">
        <v>3657</v>
      </c>
      <c r="D38" s="250" t="s">
        <v>3656</v>
      </c>
      <c r="E38" s="250" t="s">
        <v>3276</v>
      </c>
      <c r="F38" s="251" t="s">
        <v>3276</v>
      </c>
      <c r="G38" s="251">
        <v>41</v>
      </c>
      <c r="H38" s="251">
        <v>41</v>
      </c>
      <c r="I38" s="250" t="s">
        <v>3658</v>
      </c>
      <c r="J38" s="252" t="s">
        <v>3276</v>
      </c>
      <c r="K38" s="258" t="str">
        <f t="shared" si="0"/>
        <v>89163NTP41</v>
      </c>
      <c r="L38" s="253">
        <v>13.93</v>
      </c>
      <c r="N38" s="254"/>
    </row>
    <row r="39" spans="1:14" x14ac:dyDescent="0.25">
      <c r="A39" s="250" t="s">
        <v>3659</v>
      </c>
      <c r="B39" s="250" t="s">
        <v>2752</v>
      </c>
      <c r="C39" s="250" t="s">
        <v>3661</v>
      </c>
      <c r="D39" s="250" t="s">
        <v>3660</v>
      </c>
      <c r="E39" s="250" t="s">
        <v>3296</v>
      </c>
      <c r="F39" s="251" t="s">
        <v>3296</v>
      </c>
      <c r="G39" s="251">
        <v>59</v>
      </c>
      <c r="H39" s="251">
        <v>59</v>
      </c>
      <c r="I39" s="250" t="s">
        <v>3662</v>
      </c>
      <c r="J39" s="252" t="s">
        <v>3606</v>
      </c>
      <c r="K39" s="258" t="str">
        <f t="shared" si="0"/>
        <v>3816SDRes59</v>
      </c>
      <c r="L39" s="253">
        <v>120.53292744799595</v>
      </c>
      <c r="N39" s="254"/>
    </row>
    <row r="40" spans="1:14" x14ac:dyDescent="0.25">
      <c r="A40" s="250" t="s">
        <v>3663</v>
      </c>
      <c r="B40" s="250" t="s">
        <v>2770</v>
      </c>
      <c r="C40" s="250" t="s">
        <v>3665</v>
      </c>
      <c r="D40" s="250" t="s">
        <v>3664</v>
      </c>
      <c r="E40" s="250" t="s">
        <v>3296</v>
      </c>
      <c r="F40" s="251" t="s">
        <v>3296</v>
      </c>
      <c r="G40" s="251">
        <v>51</v>
      </c>
      <c r="H40" s="251">
        <v>51</v>
      </c>
      <c r="I40" s="250" t="s">
        <v>3643</v>
      </c>
      <c r="J40" s="252" t="s">
        <v>3606</v>
      </c>
      <c r="K40" s="258" t="str">
        <f t="shared" si="0"/>
        <v>00202Res51</v>
      </c>
      <c r="L40" s="253">
        <v>69.696707105719241</v>
      </c>
      <c r="N40" s="254"/>
    </row>
    <row r="41" spans="1:14" x14ac:dyDescent="0.25">
      <c r="A41" s="250" t="s">
        <v>1893</v>
      </c>
      <c r="B41" s="250" t="s">
        <v>2770</v>
      </c>
      <c r="C41" s="250" t="s">
        <v>3667</v>
      </c>
      <c r="D41" s="250" t="s">
        <v>3666</v>
      </c>
      <c r="E41" s="250" t="s">
        <v>3296</v>
      </c>
      <c r="F41" s="251" t="s">
        <v>3296</v>
      </c>
      <c r="G41" s="251">
        <v>51</v>
      </c>
      <c r="H41" s="251">
        <v>51</v>
      </c>
      <c r="I41" s="250" t="s">
        <v>3643</v>
      </c>
      <c r="J41" s="252" t="s">
        <v>3606</v>
      </c>
      <c r="K41" s="258" t="str">
        <f t="shared" si="0"/>
        <v>97027Res51</v>
      </c>
      <c r="L41" s="253">
        <v>120</v>
      </c>
      <c r="N41" s="254"/>
    </row>
    <row r="42" spans="1:14" x14ac:dyDescent="0.25">
      <c r="A42" s="250" t="s">
        <v>3669</v>
      </c>
      <c r="B42" s="250" t="s">
        <v>3668</v>
      </c>
      <c r="C42" s="250" t="s">
        <v>3671</v>
      </c>
      <c r="D42" s="250" t="s">
        <v>3670</v>
      </c>
      <c r="E42" s="250" t="s">
        <v>3251</v>
      </c>
      <c r="F42" s="251" t="s">
        <v>3854</v>
      </c>
      <c r="G42" s="251">
        <v>33</v>
      </c>
      <c r="H42" s="251">
        <v>33</v>
      </c>
      <c r="I42" s="250" t="s">
        <v>3672</v>
      </c>
      <c r="J42" s="252" t="s">
        <v>3855</v>
      </c>
      <c r="K42" s="258" t="str">
        <f t="shared" si="0"/>
        <v>00701NonRes33</v>
      </c>
      <c r="L42" s="253">
        <v>136.1418439716312</v>
      </c>
      <c r="N42" s="254"/>
    </row>
    <row r="43" spans="1:14" x14ac:dyDescent="0.25">
      <c r="A43" s="250" t="s">
        <v>3669</v>
      </c>
      <c r="B43" s="250" t="s">
        <v>3668</v>
      </c>
      <c r="C43" s="250" t="s">
        <v>3671</v>
      </c>
      <c r="D43" s="250" t="s">
        <v>3670</v>
      </c>
      <c r="E43" s="250" t="s">
        <v>3251</v>
      </c>
      <c r="F43" s="251" t="s">
        <v>3854</v>
      </c>
      <c r="G43" s="251">
        <v>34</v>
      </c>
      <c r="H43" s="251">
        <v>34</v>
      </c>
      <c r="I43" s="250" t="s">
        <v>3673</v>
      </c>
      <c r="J43" s="252" t="s">
        <v>3855</v>
      </c>
      <c r="K43" s="258" t="str">
        <f t="shared" si="0"/>
        <v>00701NonRes34</v>
      </c>
      <c r="L43" s="253">
        <v>136.14754098360655</v>
      </c>
      <c r="N43" s="254"/>
    </row>
    <row r="44" spans="1:14" x14ac:dyDescent="0.25">
      <c r="A44" s="250" t="s">
        <v>3674</v>
      </c>
      <c r="B44" s="250" t="s">
        <v>3668</v>
      </c>
      <c r="C44" s="250" t="s">
        <v>3675</v>
      </c>
      <c r="D44" s="250" t="s">
        <v>3670</v>
      </c>
      <c r="E44" s="250" t="s">
        <v>3157</v>
      </c>
      <c r="F44" s="251" t="s">
        <v>3157</v>
      </c>
      <c r="G44" s="251" t="s">
        <v>3330</v>
      </c>
      <c r="H44" s="251" t="s">
        <v>3330</v>
      </c>
      <c r="I44" s="250" t="s">
        <v>3654</v>
      </c>
      <c r="J44" s="252" t="s">
        <v>3157</v>
      </c>
      <c r="K44" s="258" t="str">
        <f t="shared" si="0"/>
        <v>9639ODSODS91g</v>
      </c>
      <c r="L44" s="253">
        <v>34.032517482517484</v>
      </c>
      <c r="N44" s="254"/>
    </row>
    <row r="45" spans="1:14" x14ac:dyDescent="0.25">
      <c r="A45" s="250" t="s">
        <v>3674</v>
      </c>
      <c r="B45" s="250" t="s">
        <v>3668</v>
      </c>
      <c r="C45" s="250" t="s">
        <v>3675</v>
      </c>
      <c r="D45" s="250" t="s">
        <v>3670</v>
      </c>
      <c r="E45" s="250" t="s">
        <v>3157</v>
      </c>
      <c r="F45" s="251" t="s">
        <v>3157</v>
      </c>
      <c r="G45" s="251" t="s">
        <v>3830</v>
      </c>
      <c r="H45" s="251" t="s">
        <v>3830</v>
      </c>
      <c r="I45" s="250" t="s">
        <v>3655</v>
      </c>
      <c r="J45" s="252" t="s">
        <v>3157</v>
      </c>
      <c r="K45" s="258" t="str">
        <f t="shared" si="0"/>
        <v>9639ODSODS91i</v>
      </c>
      <c r="L45" s="253">
        <v>34.032801418439718</v>
      </c>
      <c r="N45" s="254"/>
    </row>
    <row r="46" spans="1:14" x14ac:dyDescent="0.25">
      <c r="A46" s="250" t="s">
        <v>3674</v>
      </c>
      <c r="B46" s="250" t="s">
        <v>3668</v>
      </c>
      <c r="C46" s="250" t="s">
        <v>3675</v>
      </c>
      <c r="D46" s="250" t="s">
        <v>3670</v>
      </c>
      <c r="E46" s="250" t="s">
        <v>3157</v>
      </c>
      <c r="F46" s="251" t="s">
        <v>3157</v>
      </c>
      <c r="G46" s="251" t="s">
        <v>3831</v>
      </c>
      <c r="H46" s="251" t="s">
        <v>3831</v>
      </c>
      <c r="I46" s="250" t="s">
        <v>3676</v>
      </c>
      <c r="J46" s="252" t="s">
        <v>3157</v>
      </c>
      <c r="K46" s="258" t="str">
        <f t="shared" si="0"/>
        <v>9639ODSODS91cm</v>
      </c>
      <c r="L46" s="253">
        <v>34.032608695652172</v>
      </c>
      <c r="N46" s="254"/>
    </row>
    <row r="47" spans="1:14" x14ac:dyDescent="0.25">
      <c r="A47" s="250" t="s">
        <v>3678</v>
      </c>
      <c r="B47" s="250" t="s">
        <v>3677</v>
      </c>
      <c r="C47" s="250" t="s">
        <v>3680</v>
      </c>
      <c r="D47" s="250" t="s">
        <v>3679</v>
      </c>
      <c r="E47" s="250" t="s">
        <v>3157</v>
      </c>
      <c r="F47" s="251" t="s">
        <v>3157</v>
      </c>
      <c r="G47" s="251" t="s">
        <v>3238</v>
      </c>
      <c r="H47" s="251" t="s">
        <v>3238</v>
      </c>
      <c r="I47" s="250" t="s">
        <v>3627</v>
      </c>
      <c r="J47" s="252" t="s">
        <v>3157</v>
      </c>
      <c r="K47" s="258" t="str">
        <f t="shared" si="0"/>
        <v>38364ODS120d</v>
      </c>
      <c r="L47" s="253">
        <v>13.929999987715561</v>
      </c>
      <c r="N47" s="254"/>
    </row>
    <row r="48" spans="1:14" x14ac:dyDescent="0.25">
      <c r="A48" s="250" t="s">
        <v>3678</v>
      </c>
      <c r="B48" s="250" t="s">
        <v>3677</v>
      </c>
      <c r="C48" s="250" t="s">
        <v>3680</v>
      </c>
      <c r="D48" s="250" t="s">
        <v>3679</v>
      </c>
      <c r="E48" s="250" t="s">
        <v>3157</v>
      </c>
      <c r="F48" s="251" t="s">
        <v>3157</v>
      </c>
      <c r="G48" s="251" t="s">
        <v>3234</v>
      </c>
      <c r="H48" s="251" t="s">
        <v>3234</v>
      </c>
      <c r="I48" s="250" t="s">
        <v>3628</v>
      </c>
      <c r="J48" s="252" t="s">
        <v>3157</v>
      </c>
      <c r="K48" s="258" t="str">
        <f t="shared" si="0"/>
        <v>38364ODS120i</v>
      </c>
      <c r="L48" s="253">
        <v>15.739999986119383</v>
      </c>
      <c r="N48" s="254"/>
    </row>
    <row r="49" spans="1:14" x14ac:dyDescent="0.25">
      <c r="A49" s="250" t="s">
        <v>3678</v>
      </c>
      <c r="B49" s="250" t="s">
        <v>3677</v>
      </c>
      <c r="C49" s="250" t="s">
        <v>3680</v>
      </c>
      <c r="D49" s="250" t="s">
        <v>3679</v>
      </c>
      <c r="E49" s="250" t="s">
        <v>3157</v>
      </c>
      <c r="F49" s="251" t="s">
        <v>3157</v>
      </c>
      <c r="G49" s="251">
        <v>117</v>
      </c>
      <c r="H49" s="251">
        <v>117</v>
      </c>
      <c r="I49" s="250" t="s">
        <v>3202</v>
      </c>
      <c r="J49" s="252" t="s">
        <v>3157</v>
      </c>
      <c r="K49" s="258" t="str">
        <f t="shared" si="0"/>
        <v>38364ODS117</v>
      </c>
      <c r="L49" s="253">
        <v>19.119999983138662</v>
      </c>
      <c r="N49" s="254"/>
    </row>
    <row r="50" spans="1:14" x14ac:dyDescent="0.25">
      <c r="A50" s="250" t="s">
        <v>3678</v>
      </c>
      <c r="B50" s="250" t="s">
        <v>3677</v>
      </c>
      <c r="C50" s="250" t="s">
        <v>3680</v>
      </c>
      <c r="D50" s="250" t="s">
        <v>3679</v>
      </c>
      <c r="E50" s="250" t="s">
        <v>3157</v>
      </c>
      <c r="F50" s="251" t="s">
        <v>3157</v>
      </c>
      <c r="G50" s="251" t="s">
        <v>3230</v>
      </c>
      <c r="H50" s="251" t="s">
        <v>3230</v>
      </c>
      <c r="I50" s="250" t="s">
        <v>3629</v>
      </c>
      <c r="J50" s="252" t="s">
        <v>3157</v>
      </c>
      <c r="K50" s="258" t="str">
        <f t="shared" si="0"/>
        <v>38364ODS120g</v>
      </c>
      <c r="L50" s="253">
        <v>3.3599999970369199</v>
      </c>
      <c r="N50" s="254"/>
    </row>
    <row r="51" spans="1:14" x14ac:dyDescent="0.25">
      <c r="A51" s="250" t="s">
        <v>3681</v>
      </c>
      <c r="B51" s="250" t="s">
        <v>3677</v>
      </c>
      <c r="C51" s="250" t="s">
        <v>3683</v>
      </c>
      <c r="D51" s="250" t="s">
        <v>3682</v>
      </c>
      <c r="E51" s="250" t="s">
        <v>3157</v>
      </c>
      <c r="F51" s="251" t="s">
        <v>3157</v>
      </c>
      <c r="G51" s="251" t="s">
        <v>3238</v>
      </c>
      <c r="H51" s="251" t="s">
        <v>3238</v>
      </c>
      <c r="I51" s="250" t="s">
        <v>3627</v>
      </c>
      <c r="J51" s="252" t="s">
        <v>3157</v>
      </c>
      <c r="K51" s="258" t="str">
        <f t="shared" si="0"/>
        <v>89074ODS120d</v>
      </c>
      <c r="L51" s="253">
        <v>13.93</v>
      </c>
      <c r="N51" s="254"/>
    </row>
    <row r="52" spans="1:14" x14ac:dyDescent="0.25">
      <c r="A52" s="250" t="s">
        <v>3681</v>
      </c>
      <c r="B52" s="250" t="s">
        <v>3677</v>
      </c>
      <c r="C52" s="250" t="s">
        <v>3683</v>
      </c>
      <c r="D52" s="250" t="s">
        <v>3682</v>
      </c>
      <c r="E52" s="250" t="s">
        <v>3157</v>
      </c>
      <c r="F52" s="251" t="s">
        <v>3157</v>
      </c>
      <c r="G52" s="251" t="s">
        <v>3234</v>
      </c>
      <c r="H52" s="251" t="s">
        <v>3234</v>
      </c>
      <c r="I52" s="250" t="s">
        <v>3628</v>
      </c>
      <c r="J52" s="252" t="s">
        <v>3157</v>
      </c>
      <c r="K52" s="258" t="str">
        <f t="shared" si="0"/>
        <v>89074ODS120i</v>
      </c>
      <c r="L52" s="253">
        <v>15.74</v>
      </c>
      <c r="N52" s="254"/>
    </row>
    <row r="53" spans="1:14" x14ac:dyDescent="0.25">
      <c r="A53" s="250" t="s">
        <v>3681</v>
      </c>
      <c r="B53" s="250" t="s">
        <v>3677</v>
      </c>
      <c r="C53" s="250" t="s">
        <v>3683</v>
      </c>
      <c r="D53" s="250" t="s">
        <v>3682</v>
      </c>
      <c r="E53" s="250" t="s">
        <v>3157</v>
      </c>
      <c r="F53" s="251" t="s">
        <v>3157</v>
      </c>
      <c r="G53" s="251">
        <v>117</v>
      </c>
      <c r="H53" s="251">
        <v>117</v>
      </c>
      <c r="I53" s="250" t="s">
        <v>3202</v>
      </c>
      <c r="J53" s="252" t="s">
        <v>3157</v>
      </c>
      <c r="K53" s="258" t="str">
        <f t="shared" si="0"/>
        <v>89074ODS117</v>
      </c>
      <c r="L53" s="253">
        <v>19.120000000000005</v>
      </c>
      <c r="N53" s="254"/>
    </row>
    <row r="54" spans="1:14" x14ac:dyDescent="0.25">
      <c r="A54" s="250" t="s">
        <v>3681</v>
      </c>
      <c r="B54" s="250" t="s">
        <v>3677</v>
      </c>
      <c r="C54" s="250" t="s">
        <v>3683</v>
      </c>
      <c r="D54" s="250" t="s">
        <v>3682</v>
      </c>
      <c r="E54" s="250" t="s">
        <v>3157</v>
      </c>
      <c r="F54" s="251" t="s">
        <v>3157</v>
      </c>
      <c r="G54" s="251" t="s">
        <v>3230</v>
      </c>
      <c r="H54" s="251" t="s">
        <v>3230</v>
      </c>
      <c r="I54" s="250" t="s">
        <v>3629</v>
      </c>
      <c r="J54" s="252" t="s">
        <v>3157</v>
      </c>
      <c r="K54" s="258" t="str">
        <f t="shared" si="0"/>
        <v>89074ODS120g</v>
      </c>
      <c r="L54" s="253">
        <v>3.3600000000000003</v>
      </c>
      <c r="N54" s="254"/>
    </row>
    <row r="55" spans="1:14" x14ac:dyDescent="0.25">
      <c r="A55" s="250" t="s">
        <v>3685</v>
      </c>
      <c r="B55" s="250" t="s">
        <v>3684</v>
      </c>
      <c r="C55" s="250" t="s">
        <v>3687</v>
      </c>
      <c r="D55" s="250" t="s">
        <v>3686</v>
      </c>
      <c r="E55" s="250" t="s">
        <v>3296</v>
      </c>
      <c r="F55" s="251" t="s">
        <v>3296</v>
      </c>
      <c r="G55" s="251">
        <v>51</v>
      </c>
      <c r="H55" s="251">
        <v>51</v>
      </c>
      <c r="I55" s="250" t="s">
        <v>3643</v>
      </c>
      <c r="J55" s="252" t="s">
        <v>3606</v>
      </c>
      <c r="K55" s="258" t="str">
        <f t="shared" si="0"/>
        <v>00102Res51</v>
      </c>
      <c r="L55" s="253">
        <v>177.34986945169712</v>
      </c>
      <c r="N55" s="254"/>
    </row>
    <row r="56" spans="1:14" x14ac:dyDescent="0.25">
      <c r="A56" s="250" t="s">
        <v>3685</v>
      </c>
      <c r="B56" s="250" t="s">
        <v>3684</v>
      </c>
      <c r="C56" s="250" t="s">
        <v>3687</v>
      </c>
      <c r="D56" s="250" t="s">
        <v>3686</v>
      </c>
      <c r="E56" s="250" t="s">
        <v>3157</v>
      </c>
      <c r="F56" s="251" t="s">
        <v>3157</v>
      </c>
      <c r="G56" s="251">
        <v>112</v>
      </c>
      <c r="H56" s="251">
        <v>112</v>
      </c>
      <c r="I56" s="250" t="s">
        <v>3185</v>
      </c>
      <c r="J56" s="252" t="s">
        <v>3157</v>
      </c>
      <c r="K56" s="258" t="str">
        <f t="shared" si="0"/>
        <v>00102ODS112</v>
      </c>
      <c r="L56" s="253">
        <v>114.5998445998446</v>
      </c>
      <c r="N56" s="254"/>
    </row>
    <row r="57" spans="1:14" x14ac:dyDescent="0.25">
      <c r="A57" s="250" t="s">
        <v>3685</v>
      </c>
      <c r="B57" s="250" t="s">
        <v>3684</v>
      </c>
      <c r="C57" s="250" t="s">
        <v>3687</v>
      </c>
      <c r="D57" s="250" t="s">
        <v>3686</v>
      </c>
      <c r="E57" s="250" t="s">
        <v>3296</v>
      </c>
      <c r="F57" s="251" t="s">
        <v>3296</v>
      </c>
      <c r="G57" s="251">
        <v>58</v>
      </c>
      <c r="H57" s="251">
        <v>58</v>
      </c>
      <c r="I57" s="250" t="s">
        <v>3647</v>
      </c>
      <c r="J57" s="252" t="s">
        <v>3606</v>
      </c>
      <c r="K57" s="258" t="str">
        <f t="shared" si="0"/>
        <v>00102Res58</v>
      </c>
      <c r="L57" s="253">
        <v>62.571484071484072</v>
      </c>
      <c r="N57" s="254"/>
    </row>
    <row r="58" spans="1:14" x14ac:dyDescent="0.25">
      <c r="A58" s="250" t="s">
        <v>3689</v>
      </c>
      <c r="B58" s="250" t="s">
        <v>3688</v>
      </c>
      <c r="C58" s="250" t="s">
        <v>3691</v>
      </c>
      <c r="D58" s="250" t="s">
        <v>3690</v>
      </c>
      <c r="E58" s="250" t="s">
        <v>3157</v>
      </c>
      <c r="F58" s="251" t="s">
        <v>3157</v>
      </c>
      <c r="G58" s="251" t="s">
        <v>3330</v>
      </c>
      <c r="H58" s="251" t="s">
        <v>3330</v>
      </c>
      <c r="I58" s="250" t="s">
        <v>3654</v>
      </c>
      <c r="J58" s="252" t="s">
        <v>3157</v>
      </c>
      <c r="K58" s="258" t="str">
        <f t="shared" si="0"/>
        <v>38241ODS91g</v>
      </c>
      <c r="L58" s="253">
        <v>74.998095238095246</v>
      </c>
      <c r="N58" s="254"/>
    </row>
    <row r="59" spans="1:14" x14ac:dyDescent="0.25">
      <c r="A59" s="250" t="s">
        <v>3689</v>
      </c>
      <c r="B59" s="250" t="s">
        <v>3688</v>
      </c>
      <c r="C59" s="250" t="s">
        <v>3691</v>
      </c>
      <c r="D59" s="250" t="s">
        <v>3690</v>
      </c>
      <c r="E59" s="250" t="s">
        <v>3157</v>
      </c>
      <c r="F59" s="251" t="s">
        <v>3157</v>
      </c>
      <c r="G59" s="251" t="s">
        <v>3830</v>
      </c>
      <c r="H59" s="251" t="s">
        <v>3830</v>
      </c>
      <c r="I59" s="250" t="s">
        <v>3655</v>
      </c>
      <c r="J59" s="252" t="s">
        <v>3157</v>
      </c>
      <c r="K59" s="258" t="str">
        <f t="shared" si="0"/>
        <v>38241ODS91i</v>
      </c>
      <c r="L59" s="253">
        <v>74.998034398034392</v>
      </c>
      <c r="N59" s="254"/>
    </row>
    <row r="60" spans="1:14" x14ac:dyDescent="0.25">
      <c r="A60" s="250" t="s">
        <v>3689</v>
      </c>
      <c r="B60" s="250" t="s">
        <v>3688</v>
      </c>
      <c r="C60" s="250" t="s">
        <v>3691</v>
      </c>
      <c r="D60" s="250" t="s">
        <v>3690</v>
      </c>
      <c r="E60" s="250" t="s">
        <v>3157</v>
      </c>
      <c r="F60" s="251" t="s">
        <v>3157</v>
      </c>
      <c r="G60" s="251" t="s">
        <v>3831</v>
      </c>
      <c r="H60" s="251" t="s">
        <v>3831</v>
      </c>
      <c r="I60" s="250" t="s">
        <v>3676</v>
      </c>
      <c r="J60" s="252" t="s">
        <v>3157</v>
      </c>
      <c r="K60" s="258" t="str">
        <f t="shared" si="0"/>
        <v>38241ODS91cm</v>
      </c>
      <c r="L60" s="253">
        <v>74.997926744989627</v>
      </c>
      <c r="N60" s="254"/>
    </row>
    <row r="61" spans="1:14" x14ac:dyDescent="0.25">
      <c r="A61" s="250" t="s">
        <v>3689</v>
      </c>
      <c r="B61" s="250" t="s">
        <v>3688</v>
      </c>
      <c r="C61" s="250" t="s">
        <v>3691</v>
      </c>
      <c r="D61" s="250" t="s">
        <v>3690</v>
      </c>
      <c r="E61" s="250" t="s">
        <v>3157</v>
      </c>
      <c r="F61" s="251" t="s">
        <v>3157</v>
      </c>
      <c r="G61" s="251" t="s">
        <v>3330</v>
      </c>
      <c r="H61" s="251" t="s">
        <v>3330</v>
      </c>
      <c r="I61" s="250" t="s">
        <v>3654</v>
      </c>
      <c r="J61" s="252" t="s">
        <v>3157</v>
      </c>
      <c r="K61" s="258" t="str">
        <f t="shared" si="0"/>
        <v>38241ODS91g</v>
      </c>
      <c r="L61" s="253">
        <v>74.998095238095232</v>
      </c>
      <c r="N61" s="254"/>
    </row>
    <row r="62" spans="1:14" x14ac:dyDescent="0.25">
      <c r="A62" s="250" t="s">
        <v>3689</v>
      </c>
      <c r="B62" s="250" t="s">
        <v>3688</v>
      </c>
      <c r="C62" s="250" t="s">
        <v>3691</v>
      </c>
      <c r="D62" s="250" t="s">
        <v>3690</v>
      </c>
      <c r="E62" s="250" t="s">
        <v>3157</v>
      </c>
      <c r="F62" s="251" t="s">
        <v>3157</v>
      </c>
      <c r="G62" s="251" t="s">
        <v>3830</v>
      </c>
      <c r="H62" s="251" t="s">
        <v>3830</v>
      </c>
      <c r="I62" s="250" t="s">
        <v>3655</v>
      </c>
      <c r="J62" s="252" t="s">
        <v>3157</v>
      </c>
      <c r="K62" s="258" t="str">
        <f t="shared" si="0"/>
        <v>38241ODS91i</v>
      </c>
      <c r="L62" s="253">
        <v>74.998034398034392</v>
      </c>
      <c r="N62" s="254"/>
    </row>
    <row r="63" spans="1:14" x14ac:dyDescent="0.25">
      <c r="A63" s="250" t="s">
        <v>3689</v>
      </c>
      <c r="B63" s="250" t="s">
        <v>3688</v>
      </c>
      <c r="C63" s="250" t="s">
        <v>3691</v>
      </c>
      <c r="D63" s="250" t="s">
        <v>3690</v>
      </c>
      <c r="E63" s="250" t="s">
        <v>3157</v>
      </c>
      <c r="F63" s="251" t="s">
        <v>3157</v>
      </c>
      <c r="G63" s="251" t="s">
        <v>3831</v>
      </c>
      <c r="H63" s="251" t="s">
        <v>3831</v>
      </c>
      <c r="I63" s="250" t="s">
        <v>3676</v>
      </c>
      <c r="J63" s="252" t="s">
        <v>3157</v>
      </c>
      <c r="K63" s="258" t="str">
        <f t="shared" si="0"/>
        <v>38241ODS91cm</v>
      </c>
      <c r="L63" s="253">
        <v>74.997926744989627</v>
      </c>
      <c r="N63" s="254"/>
    </row>
    <row r="64" spans="1:14" x14ac:dyDescent="0.25">
      <c r="A64" s="250" t="s">
        <v>3689</v>
      </c>
      <c r="B64" s="250" t="s">
        <v>3688</v>
      </c>
      <c r="C64" s="250" t="s">
        <v>3693</v>
      </c>
      <c r="D64" s="250" t="s">
        <v>3692</v>
      </c>
      <c r="E64" s="250" t="s">
        <v>3251</v>
      </c>
      <c r="F64" s="251" t="s">
        <v>3854</v>
      </c>
      <c r="G64" s="251">
        <v>33</v>
      </c>
      <c r="H64" s="251">
        <v>33</v>
      </c>
      <c r="I64" s="250" t="s">
        <v>3672</v>
      </c>
      <c r="J64" s="252" t="s">
        <v>3855</v>
      </c>
      <c r="K64" s="258" t="str">
        <f t="shared" si="0"/>
        <v>3824LCNonRes33</v>
      </c>
      <c r="L64" s="253">
        <v>217.39298245614034</v>
      </c>
      <c r="N64" s="254"/>
    </row>
    <row r="65" spans="1:14" x14ac:dyDescent="0.25">
      <c r="A65" s="250" t="s">
        <v>3689</v>
      </c>
      <c r="B65" s="250" t="s">
        <v>3688</v>
      </c>
      <c r="C65" s="250" t="s">
        <v>3693</v>
      </c>
      <c r="D65" s="250" t="s">
        <v>3692</v>
      </c>
      <c r="E65" s="250" t="s">
        <v>3251</v>
      </c>
      <c r="F65" s="251" t="s">
        <v>3854</v>
      </c>
      <c r="G65" s="251">
        <v>34</v>
      </c>
      <c r="H65" s="251">
        <v>34</v>
      </c>
      <c r="I65" s="250" t="s">
        <v>3673</v>
      </c>
      <c r="J65" s="252" t="s">
        <v>3855</v>
      </c>
      <c r="K65" s="258" t="str">
        <f t="shared" si="0"/>
        <v>3824LCNonRes34</v>
      </c>
      <c r="L65" s="253">
        <v>217.38596491228071</v>
      </c>
      <c r="N65" s="254"/>
    </row>
    <row r="66" spans="1:14" x14ac:dyDescent="0.25">
      <c r="A66" s="250">
        <v>383806</v>
      </c>
      <c r="B66" s="250" t="s">
        <v>3694</v>
      </c>
      <c r="C66" s="250" t="s">
        <v>3856</v>
      </c>
      <c r="D66" s="250" t="s">
        <v>3695</v>
      </c>
      <c r="E66" s="250" t="s">
        <v>3157</v>
      </c>
      <c r="F66" s="251" t="s">
        <v>3157</v>
      </c>
      <c r="G66" s="251">
        <v>112</v>
      </c>
      <c r="H66" s="251">
        <v>112</v>
      </c>
      <c r="I66" s="250" t="s">
        <v>3185</v>
      </c>
      <c r="J66" s="252" t="s">
        <v>3157</v>
      </c>
      <c r="K66" s="258" t="str">
        <f t="shared" si="0"/>
        <v>3806ARMODS112</v>
      </c>
      <c r="L66" s="253">
        <v>141.81765601217657</v>
      </c>
      <c r="N66" s="254"/>
    </row>
    <row r="67" spans="1:14" x14ac:dyDescent="0.25">
      <c r="A67" s="250">
        <v>383806</v>
      </c>
      <c r="B67" s="250" t="s">
        <v>3694</v>
      </c>
      <c r="C67" s="250" t="s">
        <v>3856</v>
      </c>
      <c r="D67" s="250" t="s">
        <v>3695</v>
      </c>
      <c r="E67" s="250" t="s">
        <v>3157</v>
      </c>
      <c r="F67" s="251" t="s">
        <v>3157</v>
      </c>
      <c r="G67" s="251">
        <v>113</v>
      </c>
      <c r="H67" s="251">
        <v>113</v>
      </c>
      <c r="I67" s="250" t="s">
        <v>3192</v>
      </c>
      <c r="J67" s="252" t="s">
        <v>3157</v>
      </c>
      <c r="K67" s="258" t="str">
        <f t="shared" si="0"/>
        <v>3806ARMODS113</v>
      </c>
      <c r="L67" s="253">
        <v>141.81765601217657</v>
      </c>
      <c r="N67" s="254"/>
    </row>
    <row r="68" spans="1:14" x14ac:dyDescent="0.25">
      <c r="A68" s="250">
        <v>383806</v>
      </c>
      <c r="B68" s="250" t="s">
        <v>3694</v>
      </c>
      <c r="C68" s="250" t="s">
        <v>3856</v>
      </c>
      <c r="D68" s="250" t="s">
        <v>3695</v>
      </c>
      <c r="E68" s="250" t="s">
        <v>3157</v>
      </c>
      <c r="F68" s="251" t="s">
        <v>3157</v>
      </c>
      <c r="G68" s="251">
        <v>114</v>
      </c>
      <c r="H68" s="251">
        <v>114</v>
      </c>
      <c r="I68" s="250" t="s">
        <v>3197</v>
      </c>
      <c r="J68" s="252" t="s">
        <v>3157</v>
      </c>
      <c r="K68" s="258" t="str">
        <f t="shared" si="0"/>
        <v>3806ARMODS114</v>
      </c>
      <c r="L68" s="253">
        <v>140.77289820037603</v>
      </c>
      <c r="N68" s="254"/>
    </row>
    <row r="69" spans="1:14" x14ac:dyDescent="0.25">
      <c r="A69" s="250">
        <v>383806</v>
      </c>
      <c r="B69" s="250" t="s">
        <v>3694</v>
      </c>
      <c r="C69" s="250" t="s">
        <v>3856</v>
      </c>
      <c r="D69" s="250" t="s">
        <v>3695</v>
      </c>
      <c r="E69" s="250" t="s">
        <v>3296</v>
      </c>
      <c r="F69" s="251" t="s">
        <v>3296</v>
      </c>
      <c r="G69" s="251">
        <v>58</v>
      </c>
      <c r="H69" s="251">
        <v>58</v>
      </c>
      <c r="I69" s="250" t="s">
        <v>3647</v>
      </c>
      <c r="J69" s="252" t="s">
        <v>3606</v>
      </c>
      <c r="K69" s="258" t="str">
        <f t="shared" si="0"/>
        <v>3806ARMRes58</v>
      </c>
      <c r="L69" s="253">
        <v>49.280726788432268</v>
      </c>
      <c r="N69" s="254"/>
    </row>
    <row r="70" spans="1:14" x14ac:dyDescent="0.25">
      <c r="A70" s="250">
        <v>383834</v>
      </c>
      <c r="B70" s="250" t="s">
        <v>3694</v>
      </c>
      <c r="C70" s="250" t="s">
        <v>3857</v>
      </c>
      <c r="D70" s="250" t="s">
        <v>3695</v>
      </c>
      <c r="E70" s="250" t="s">
        <v>3157</v>
      </c>
      <c r="F70" s="251" t="s">
        <v>3157</v>
      </c>
      <c r="G70" s="251">
        <v>112</v>
      </c>
      <c r="H70" s="251">
        <v>112</v>
      </c>
      <c r="I70" s="250" t="s">
        <v>3185</v>
      </c>
      <c r="J70" s="252" t="s">
        <v>3157</v>
      </c>
      <c r="K70" s="258" t="str">
        <f t="shared" si="0"/>
        <v>3834ARSODS112</v>
      </c>
      <c r="L70" s="253">
        <v>141.81765601217657</v>
      </c>
      <c r="N70" s="254"/>
    </row>
    <row r="71" spans="1:14" x14ac:dyDescent="0.25">
      <c r="A71" s="250">
        <v>383834</v>
      </c>
      <c r="B71" s="250" t="s">
        <v>3694</v>
      </c>
      <c r="C71" s="250" t="s">
        <v>3857</v>
      </c>
      <c r="D71" s="250" t="s">
        <v>3695</v>
      </c>
      <c r="E71" s="250" t="s">
        <v>3157</v>
      </c>
      <c r="F71" s="251" t="s">
        <v>3157</v>
      </c>
      <c r="G71" s="251">
        <v>113</v>
      </c>
      <c r="H71" s="251">
        <v>113</v>
      </c>
      <c r="I71" s="250" t="s">
        <v>3192</v>
      </c>
      <c r="J71" s="252" t="s">
        <v>3157</v>
      </c>
      <c r="K71" s="258" t="str">
        <f t="shared" si="0"/>
        <v>3834ARSODS113</v>
      </c>
      <c r="L71" s="253">
        <v>141.81765601217657</v>
      </c>
      <c r="N71" s="254"/>
    </row>
    <row r="72" spans="1:14" x14ac:dyDescent="0.25">
      <c r="A72" s="250">
        <v>383834</v>
      </c>
      <c r="B72" s="250" t="s">
        <v>3694</v>
      </c>
      <c r="C72" s="250" t="s">
        <v>3857</v>
      </c>
      <c r="D72" s="250" t="s">
        <v>3695</v>
      </c>
      <c r="E72" s="250" t="s">
        <v>3157</v>
      </c>
      <c r="F72" s="251" t="s">
        <v>3157</v>
      </c>
      <c r="G72" s="251">
        <v>114</v>
      </c>
      <c r="H72" s="251">
        <v>114</v>
      </c>
      <c r="I72" s="250" t="s">
        <v>3197</v>
      </c>
      <c r="J72" s="252" t="s">
        <v>3157</v>
      </c>
      <c r="K72" s="258" t="str">
        <f t="shared" ref="K72:K135" si="1">CONCATENATE(C72,E72,G72)</f>
        <v>3834ARSODS114</v>
      </c>
      <c r="L72" s="253">
        <v>140.77289820037603</v>
      </c>
      <c r="N72" s="254"/>
    </row>
    <row r="73" spans="1:14" x14ac:dyDescent="0.25">
      <c r="A73" s="250">
        <v>383834</v>
      </c>
      <c r="B73" s="250" t="s">
        <v>3694</v>
      </c>
      <c r="C73" s="250" t="s">
        <v>3857</v>
      </c>
      <c r="D73" s="250" t="s">
        <v>3695</v>
      </c>
      <c r="E73" s="250" t="s">
        <v>3296</v>
      </c>
      <c r="F73" s="251" t="s">
        <v>3296</v>
      </c>
      <c r="G73" s="251">
        <v>58</v>
      </c>
      <c r="H73" s="251">
        <v>58</v>
      </c>
      <c r="I73" s="250" t="s">
        <v>3647</v>
      </c>
      <c r="J73" s="252" t="s">
        <v>3606</v>
      </c>
      <c r="K73" s="258" t="str">
        <f t="shared" si="1"/>
        <v>3834ARSRes58</v>
      </c>
      <c r="L73" s="253">
        <v>49.280726788432268</v>
      </c>
      <c r="N73" s="254"/>
    </row>
    <row r="74" spans="1:14" x14ac:dyDescent="0.25">
      <c r="A74" s="250">
        <v>383805</v>
      </c>
      <c r="B74" s="250" t="s">
        <v>3694</v>
      </c>
      <c r="C74" s="250">
        <v>88077</v>
      </c>
      <c r="D74" s="250" t="s">
        <v>3696</v>
      </c>
      <c r="E74" s="250" t="s">
        <v>3296</v>
      </c>
      <c r="F74" s="251" t="s">
        <v>3296</v>
      </c>
      <c r="G74" s="251">
        <v>59</v>
      </c>
      <c r="H74" s="251">
        <v>59</v>
      </c>
      <c r="I74" s="250" t="s">
        <v>3662</v>
      </c>
      <c r="J74" s="252" t="s">
        <v>3606</v>
      </c>
      <c r="K74" s="258" t="str">
        <f t="shared" si="1"/>
        <v>88077Res59</v>
      </c>
      <c r="L74" s="253">
        <v>83.879350583460194</v>
      </c>
      <c r="N74" s="254"/>
    </row>
    <row r="75" spans="1:14" x14ac:dyDescent="0.25">
      <c r="A75" s="250">
        <v>388924</v>
      </c>
      <c r="B75" s="250" t="s">
        <v>3694</v>
      </c>
      <c r="C75" s="250">
        <v>87067</v>
      </c>
      <c r="D75" s="250" t="s">
        <v>3696</v>
      </c>
      <c r="E75" s="250" t="s">
        <v>3296</v>
      </c>
      <c r="F75" s="251" t="s">
        <v>3296</v>
      </c>
      <c r="G75" s="251">
        <v>59</v>
      </c>
      <c r="H75" s="251">
        <v>59</v>
      </c>
      <c r="I75" s="250" t="s">
        <v>3662</v>
      </c>
      <c r="J75" s="252" t="s">
        <v>3606</v>
      </c>
      <c r="K75" s="258" t="str">
        <f t="shared" si="1"/>
        <v>87067Res59</v>
      </c>
      <c r="L75" s="253">
        <v>83.879350583460194</v>
      </c>
      <c r="N75" s="254"/>
    </row>
    <row r="76" spans="1:14" x14ac:dyDescent="0.25">
      <c r="A76" s="250" t="s">
        <v>3697</v>
      </c>
      <c r="B76" s="250" t="s">
        <v>3694</v>
      </c>
      <c r="C76" s="250" t="s">
        <v>3699</v>
      </c>
      <c r="D76" s="250" t="s">
        <v>3698</v>
      </c>
      <c r="E76" s="250" t="s">
        <v>3157</v>
      </c>
      <c r="F76" s="251" t="s">
        <v>3157</v>
      </c>
      <c r="G76" s="251">
        <v>112</v>
      </c>
      <c r="H76" s="251">
        <v>112</v>
      </c>
      <c r="I76" s="250" t="s">
        <v>3185</v>
      </c>
      <c r="J76" s="252" t="s">
        <v>3157</v>
      </c>
      <c r="K76" s="258" t="str">
        <f t="shared" si="1"/>
        <v>89102ODS112</v>
      </c>
      <c r="L76" s="253">
        <v>190.67123287671234</v>
      </c>
      <c r="N76" s="254"/>
    </row>
    <row r="77" spans="1:14" x14ac:dyDescent="0.25">
      <c r="A77" s="250" t="s">
        <v>3697</v>
      </c>
      <c r="B77" s="250" t="s">
        <v>3694</v>
      </c>
      <c r="C77" s="250" t="s">
        <v>3699</v>
      </c>
      <c r="D77" s="250" t="s">
        <v>3698</v>
      </c>
      <c r="E77" s="250" t="s">
        <v>3157</v>
      </c>
      <c r="F77" s="251" t="s">
        <v>3157</v>
      </c>
      <c r="G77" s="251">
        <v>113</v>
      </c>
      <c r="H77" s="251">
        <v>113</v>
      </c>
      <c r="I77" s="250" t="s">
        <v>3192</v>
      </c>
      <c r="J77" s="252" t="s">
        <v>3157</v>
      </c>
      <c r="K77" s="258" t="str">
        <f t="shared" si="1"/>
        <v>89102ODS113</v>
      </c>
      <c r="L77" s="253">
        <v>190.70319634703196</v>
      </c>
      <c r="N77" s="254"/>
    </row>
    <row r="78" spans="1:14" x14ac:dyDescent="0.25">
      <c r="A78" s="250" t="s">
        <v>3697</v>
      </c>
      <c r="B78" s="250" t="s">
        <v>3694</v>
      </c>
      <c r="C78" s="250" t="s">
        <v>3699</v>
      </c>
      <c r="D78" s="250" t="s">
        <v>3698</v>
      </c>
      <c r="E78" s="250" t="s">
        <v>3157</v>
      </c>
      <c r="F78" s="251" t="s">
        <v>3157</v>
      </c>
      <c r="G78" s="251">
        <v>114</v>
      </c>
      <c r="H78" s="251">
        <v>114</v>
      </c>
      <c r="I78" s="250" t="s">
        <v>3197</v>
      </c>
      <c r="J78" s="252" t="s">
        <v>3157</v>
      </c>
      <c r="K78" s="258" t="str">
        <f t="shared" si="1"/>
        <v>89102ODS114</v>
      </c>
      <c r="L78" s="253">
        <v>190.6732623033993</v>
      </c>
      <c r="N78" s="254"/>
    </row>
    <row r="79" spans="1:14" x14ac:dyDescent="0.25">
      <c r="A79" s="250" t="s">
        <v>3697</v>
      </c>
      <c r="B79" s="250" t="s">
        <v>3694</v>
      </c>
      <c r="C79" s="250" t="s">
        <v>3699</v>
      </c>
      <c r="D79" s="250" t="s">
        <v>3698</v>
      </c>
      <c r="E79" s="250" t="s">
        <v>3296</v>
      </c>
      <c r="F79" s="251" t="s">
        <v>3296</v>
      </c>
      <c r="G79" s="251">
        <v>58</v>
      </c>
      <c r="H79" s="251">
        <v>58</v>
      </c>
      <c r="I79" s="250" t="s">
        <v>3700</v>
      </c>
      <c r="J79" s="252" t="s">
        <v>3606</v>
      </c>
      <c r="K79" s="258" t="str">
        <f t="shared" si="1"/>
        <v>89102Res58</v>
      </c>
      <c r="L79" s="253">
        <v>84.857432775240994</v>
      </c>
      <c r="N79" s="254"/>
    </row>
    <row r="80" spans="1:14" x14ac:dyDescent="0.25">
      <c r="A80" s="250">
        <v>383806</v>
      </c>
      <c r="B80" s="250" t="s">
        <v>3694</v>
      </c>
      <c r="C80" s="250" t="s">
        <v>3858</v>
      </c>
      <c r="D80" s="250" t="s">
        <v>3701</v>
      </c>
      <c r="E80" s="250" t="s">
        <v>3157</v>
      </c>
      <c r="F80" s="251" t="s">
        <v>3157</v>
      </c>
      <c r="G80" s="251">
        <v>109</v>
      </c>
      <c r="H80" s="251">
        <v>109</v>
      </c>
      <c r="I80" s="250" t="s">
        <v>3180</v>
      </c>
      <c r="J80" s="252" t="s">
        <v>3157</v>
      </c>
      <c r="K80" s="258" t="str">
        <f t="shared" si="1"/>
        <v>3806RWMODS109</v>
      </c>
      <c r="L80" s="253">
        <v>203.85176361590894</v>
      </c>
      <c r="N80" s="254"/>
    </row>
    <row r="81" spans="1:14" x14ac:dyDescent="0.25">
      <c r="A81" s="250">
        <v>383806</v>
      </c>
      <c r="B81" s="250" t="s">
        <v>3694</v>
      </c>
      <c r="C81" s="250" t="s">
        <v>3858</v>
      </c>
      <c r="D81" s="250" t="s">
        <v>3701</v>
      </c>
      <c r="E81" s="250" t="s">
        <v>3606</v>
      </c>
      <c r="F81" s="251" t="s">
        <v>3606</v>
      </c>
      <c r="G81" s="251">
        <v>51</v>
      </c>
      <c r="H81" s="251">
        <v>51</v>
      </c>
      <c r="I81" s="250" t="s">
        <v>3180</v>
      </c>
      <c r="J81" s="252" t="s">
        <v>3606</v>
      </c>
      <c r="K81" s="258" t="str">
        <f t="shared" si="1"/>
        <v>3806RWMRES51</v>
      </c>
      <c r="L81" s="253">
        <v>203.85176361590894</v>
      </c>
      <c r="N81" s="254"/>
    </row>
    <row r="82" spans="1:14" x14ac:dyDescent="0.25">
      <c r="A82" s="250">
        <v>383806</v>
      </c>
      <c r="B82" s="250" t="s">
        <v>3694</v>
      </c>
      <c r="C82" s="250" t="s">
        <v>3858</v>
      </c>
      <c r="D82" s="250" t="s">
        <v>3701</v>
      </c>
      <c r="E82" s="250" t="s">
        <v>3296</v>
      </c>
      <c r="F82" s="251" t="s">
        <v>3296</v>
      </c>
      <c r="G82" s="251">
        <v>58</v>
      </c>
      <c r="H82" s="251">
        <v>58</v>
      </c>
      <c r="I82" s="250" t="s">
        <v>3647</v>
      </c>
      <c r="J82" s="252" t="s">
        <v>3606</v>
      </c>
      <c r="K82" s="258" t="str">
        <f t="shared" si="1"/>
        <v>3806RWMRes58</v>
      </c>
      <c r="L82" s="253">
        <v>48.357752630534051</v>
      </c>
      <c r="N82" s="254"/>
    </row>
    <row r="83" spans="1:14" x14ac:dyDescent="0.25">
      <c r="A83" s="250">
        <v>383834</v>
      </c>
      <c r="B83" s="250" t="s">
        <v>3694</v>
      </c>
      <c r="C83" s="250" t="s">
        <v>3859</v>
      </c>
      <c r="D83" s="250" t="s">
        <v>3701</v>
      </c>
      <c r="E83" s="250" t="s">
        <v>3157</v>
      </c>
      <c r="F83" s="251" t="s">
        <v>3157</v>
      </c>
      <c r="G83" s="251">
        <v>109</v>
      </c>
      <c r="H83" s="251">
        <v>109</v>
      </c>
      <c r="I83" s="250" t="s">
        <v>3180</v>
      </c>
      <c r="J83" s="252" t="s">
        <v>3157</v>
      </c>
      <c r="K83" s="258" t="str">
        <f t="shared" si="1"/>
        <v>3834RWMODS109</v>
      </c>
      <c r="L83" s="253">
        <v>203.85176361590894</v>
      </c>
      <c r="N83" s="254"/>
    </row>
    <row r="84" spans="1:14" x14ac:dyDescent="0.25">
      <c r="A84" s="250">
        <v>383834</v>
      </c>
      <c r="B84" s="250" t="s">
        <v>3694</v>
      </c>
      <c r="C84" s="250" t="s">
        <v>3859</v>
      </c>
      <c r="D84" s="250" t="s">
        <v>3701</v>
      </c>
      <c r="E84" s="250" t="s">
        <v>3296</v>
      </c>
      <c r="F84" s="251" t="s">
        <v>3296</v>
      </c>
      <c r="G84" s="251">
        <v>58</v>
      </c>
      <c r="H84" s="251">
        <v>58</v>
      </c>
      <c r="I84" s="250" t="s">
        <v>3647</v>
      </c>
      <c r="J84" s="252" t="s">
        <v>3606</v>
      </c>
      <c r="K84" s="258" t="str">
        <f t="shared" si="1"/>
        <v>3834RWMRes58</v>
      </c>
      <c r="L84" s="253">
        <v>48.357752630534051</v>
      </c>
      <c r="N84" s="254"/>
    </row>
    <row r="85" spans="1:14" x14ac:dyDescent="0.25">
      <c r="A85" s="250">
        <v>388926</v>
      </c>
      <c r="B85" s="250" t="s">
        <v>3694</v>
      </c>
      <c r="C85" s="250">
        <v>87301</v>
      </c>
      <c r="D85" s="250" t="s">
        <v>3703</v>
      </c>
      <c r="E85" s="250" t="s">
        <v>3251</v>
      </c>
      <c r="F85" s="251" t="s">
        <v>3854</v>
      </c>
      <c r="G85" s="251">
        <v>33</v>
      </c>
      <c r="H85" s="251">
        <v>33</v>
      </c>
      <c r="I85" s="250" t="s">
        <v>3672</v>
      </c>
      <c r="J85" s="252" t="s">
        <v>3855</v>
      </c>
      <c r="K85" s="258" t="str">
        <f t="shared" si="1"/>
        <v>87301NonRes33</v>
      </c>
      <c r="L85" s="253">
        <v>293.25190839694659</v>
      </c>
      <c r="N85" s="254"/>
    </row>
    <row r="86" spans="1:14" x14ac:dyDescent="0.25">
      <c r="A86" s="250" t="s">
        <v>3702</v>
      </c>
      <c r="B86" s="250" t="s">
        <v>3694</v>
      </c>
      <c r="C86" s="250">
        <v>87301</v>
      </c>
      <c r="D86" s="250" t="s">
        <v>3703</v>
      </c>
      <c r="E86" s="250" t="s">
        <v>3251</v>
      </c>
      <c r="F86" s="251" t="s">
        <v>3854</v>
      </c>
      <c r="G86" s="251">
        <v>34</v>
      </c>
      <c r="H86" s="251">
        <v>34</v>
      </c>
      <c r="I86" s="250" t="s">
        <v>3673</v>
      </c>
      <c r="J86" s="252" t="s">
        <v>3855</v>
      </c>
      <c r="K86" s="258" t="str">
        <f t="shared" si="1"/>
        <v>87301NonRes34</v>
      </c>
      <c r="L86" s="253">
        <v>293.25190839694659</v>
      </c>
      <c r="N86" s="254"/>
    </row>
    <row r="87" spans="1:14" x14ac:dyDescent="0.25">
      <c r="A87" s="250">
        <v>388926</v>
      </c>
      <c r="B87" s="250" t="s">
        <v>3694</v>
      </c>
      <c r="C87" s="250" t="s">
        <v>3860</v>
      </c>
      <c r="D87" s="250" t="s">
        <v>3703</v>
      </c>
      <c r="E87" s="250" t="s">
        <v>3251</v>
      </c>
      <c r="F87" s="251" t="s">
        <v>3854</v>
      </c>
      <c r="G87" s="251">
        <v>33</v>
      </c>
      <c r="H87" s="251">
        <v>33</v>
      </c>
      <c r="I87" s="250" t="s">
        <v>3672</v>
      </c>
      <c r="J87" s="252" t="s">
        <v>3855</v>
      </c>
      <c r="K87" s="258" t="str">
        <f t="shared" si="1"/>
        <v>01201NonRes33</v>
      </c>
      <c r="L87" s="253">
        <v>293.25190839694659</v>
      </c>
      <c r="N87" s="254"/>
    </row>
    <row r="88" spans="1:14" x14ac:dyDescent="0.25">
      <c r="A88" s="250" t="s">
        <v>3702</v>
      </c>
      <c r="B88" s="250" t="s">
        <v>3694</v>
      </c>
      <c r="C88" s="250" t="s">
        <v>3860</v>
      </c>
      <c r="D88" s="250" t="s">
        <v>3703</v>
      </c>
      <c r="E88" s="250" t="s">
        <v>3251</v>
      </c>
      <c r="F88" s="251" t="s">
        <v>3854</v>
      </c>
      <c r="G88" s="251">
        <v>34</v>
      </c>
      <c r="H88" s="251">
        <v>34</v>
      </c>
      <c r="I88" s="250" t="s">
        <v>3673</v>
      </c>
      <c r="J88" s="252" t="s">
        <v>3855</v>
      </c>
      <c r="K88" s="258" t="str">
        <f t="shared" si="1"/>
        <v>01201NonRes34</v>
      </c>
      <c r="L88" s="253">
        <v>293.25190839694659</v>
      </c>
      <c r="N88" s="254"/>
    </row>
    <row r="89" spans="1:14" x14ac:dyDescent="0.25">
      <c r="A89" s="250">
        <v>388926</v>
      </c>
      <c r="B89" s="250" t="s">
        <v>3694</v>
      </c>
      <c r="C89" s="250">
        <v>38371</v>
      </c>
      <c r="D89" s="250" t="s">
        <v>3703</v>
      </c>
      <c r="E89" s="250" t="s">
        <v>3251</v>
      </c>
      <c r="F89" s="251" t="s">
        <v>3854</v>
      </c>
      <c r="G89" s="251">
        <v>33</v>
      </c>
      <c r="H89" s="251">
        <v>33</v>
      </c>
      <c r="I89" s="250" t="s">
        <v>3672</v>
      </c>
      <c r="J89" s="252" t="s">
        <v>3855</v>
      </c>
      <c r="K89" s="258" t="str">
        <f t="shared" si="1"/>
        <v>38371NonRes33</v>
      </c>
      <c r="L89" s="253">
        <v>293.25190839694659</v>
      </c>
      <c r="N89" s="254"/>
    </row>
    <row r="90" spans="1:14" x14ac:dyDescent="0.25">
      <c r="A90" s="250" t="s">
        <v>3702</v>
      </c>
      <c r="B90" s="250" t="s">
        <v>3694</v>
      </c>
      <c r="C90" s="250">
        <v>38372</v>
      </c>
      <c r="D90" s="250" t="s">
        <v>3703</v>
      </c>
      <c r="E90" s="250" t="s">
        <v>3251</v>
      </c>
      <c r="F90" s="251" t="s">
        <v>3854</v>
      </c>
      <c r="G90" s="251">
        <v>34</v>
      </c>
      <c r="H90" s="251">
        <v>34</v>
      </c>
      <c r="I90" s="250" t="s">
        <v>3673</v>
      </c>
      <c r="J90" s="252" t="s">
        <v>3855</v>
      </c>
      <c r="K90" s="258" t="str">
        <f t="shared" si="1"/>
        <v>38372NonRes34</v>
      </c>
      <c r="L90" s="253">
        <v>293.25190839694659</v>
      </c>
      <c r="N90" s="254"/>
    </row>
    <row r="91" spans="1:14" x14ac:dyDescent="0.25">
      <c r="A91" s="250" t="s">
        <v>3702</v>
      </c>
      <c r="B91" s="250" t="s">
        <v>3694</v>
      </c>
      <c r="C91" s="250" t="s">
        <v>3861</v>
      </c>
      <c r="D91" s="250" t="s">
        <v>3703</v>
      </c>
      <c r="E91" s="250" t="s">
        <v>3157</v>
      </c>
      <c r="F91" s="251" t="s">
        <v>3157</v>
      </c>
      <c r="G91" s="251" t="s">
        <v>3830</v>
      </c>
      <c r="H91" s="251" t="s">
        <v>3830</v>
      </c>
      <c r="I91" s="250" t="s">
        <v>3655</v>
      </c>
      <c r="J91" s="252" t="s">
        <v>3157</v>
      </c>
      <c r="K91" s="258" t="str">
        <f t="shared" si="1"/>
        <v>3837OPODS91i</v>
      </c>
      <c r="L91" s="253">
        <v>73.329517579721994</v>
      </c>
      <c r="N91" s="254"/>
    </row>
    <row r="92" spans="1:14" x14ac:dyDescent="0.25">
      <c r="A92" s="250" t="s">
        <v>3702</v>
      </c>
      <c r="B92" s="250" t="s">
        <v>3694</v>
      </c>
      <c r="C92" s="250" t="s">
        <v>3861</v>
      </c>
      <c r="D92" s="250" t="s">
        <v>3703</v>
      </c>
      <c r="E92" s="250" t="s">
        <v>3157</v>
      </c>
      <c r="F92" s="251" t="s">
        <v>3157</v>
      </c>
      <c r="G92" s="251" t="s">
        <v>3330</v>
      </c>
      <c r="H92" s="251" t="s">
        <v>3330</v>
      </c>
      <c r="I92" s="250" t="s">
        <v>3654</v>
      </c>
      <c r="J92" s="252" t="s">
        <v>3157</v>
      </c>
      <c r="K92" s="258" t="str">
        <f t="shared" si="1"/>
        <v>3837OPODS91g</v>
      </c>
      <c r="L92" s="253">
        <v>73.326254826254825</v>
      </c>
      <c r="N92" s="254"/>
    </row>
    <row r="93" spans="1:14" x14ac:dyDescent="0.25">
      <c r="A93" s="250" t="s">
        <v>3702</v>
      </c>
      <c r="B93" s="250" t="s">
        <v>3694</v>
      </c>
      <c r="C93" s="250" t="s">
        <v>3861</v>
      </c>
      <c r="D93" s="250" t="s">
        <v>3703</v>
      </c>
      <c r="E93" s="250" t="s">
        <v>3157</v>
      </c>
      <c r="F93" s="251" t="s">
        <v>3157</v>
      </c>
      <c r="G93" s="251" t="s">
        <v>3831</v>
      </c>
      <c r="H93" s="251" t="s">
        <v>3831</v>
      </c>
      <c r="I93" s="250" t="s">
        <v>3676</v>
      </c>
      <c r="J93" s="252" t="s">
        <v>3157</v>
      </c>
      <c r="K93" s="258" t="str">
        <f t="shared" si="1"/>
        <v>3837OPODS91cm</v>
      </c>
      <c r="L93" s="253">
        <v>73.334582623509377</v>
      </c>
      <c r="N93" s="254"/>
    </row>
    <row r="94" spans="1:14" x14ac:dyDescent="0.25">
      <c r="A94" s="250" t="s">
        <v>3702</v>
      </c>
      <c r="B94" s="250" t="s">
        <v>3694</v>
      </c>
      <c r="C94" s="250" t="s">
        <v>3861</v>
      </c>
      <c r="D94" s="250" t="s">
        <v>3703</v>
      </c>
      <c r="E94" s="250" t="s">
        <v>3157</v>
      </c>
      <c r="F94" s="251" t="s">
        <v>3157</v>
      </c>
      <c r="G94" s="251" t="s">
        <v>3162</v>
      </c>
      <c r="H94" s="251">
        <v>105</v>
      </c>
      <c r="I94" s="250" t="s">
        <v>3704</v>
      </c>
      <c r="J94" s="252" t="s">
        <v>3157</v>
      </c>
      <c r="K94" s="258" t="str">
        <f t="shared" si="1"/>
        <v>3837OPODS105i</v>
      </c>
      <c r="L94" s="253">
        <v>73.327719962157047</v>
      </c>
      <c r="N94" s="254"/>
    </row>
    <row r="95" spans="1:14" x14ac:dyDescent="0.25">
      <c r="A95" s="250" t="s">
        <v>3702</v>
      </c>
      <c r="B95" s="250" t="s">
        <v>3694</v>
      </c>
      <c r="C95" s="250" t="s">
        <v>3861</v>
      </c>
      <c r="D95" s="250" t="s">
        <v>3703</v>
      </c>
      <c r="E95" s="250" t="s">
        <v>3157</v>
      </c>
      <c r="F95" s="251" t="s">
        <v>3157</v>
      </c>
      <c r="G95" s="251" t="s">
        <v>3158</v>
      </c>
      <c r="H95" s="251">
        <v>105</v>
      </c>
      <c r="I95" s="250" t="s">
        <v>3705</v>
      </c>
      <c r="J95" s="252" t="s">
        <v>3157</v>
      </c>
      <c r="K95" s="258" t="str">
        <f t="shared" si="1"/>
        <v>3837OPODS105g</v>
      </c>
      <c r="L95" s="253">
        <v>73.327882146235979</v>
      </c>
      <c r="N95" s="254"/>
    </row>
    <row r="96" spans="1:14" x14ac:dyDescent="0.25">
      <c r="A96" s="250" t="s">
        <v>3702</v>
      </c>
      <c r="B96" s="250" t="s">
        <v>3694</v>
      </c>
      <c r="C96" s="250" t="s">
        <v>3861</v>
      </c>
      <c r="D96" s="255" t="s">
        <v>3703</v>
      </c>
      <c r="E96" s="255" t="s">
        <v>3157</v>
      </c>
      <c r="F96" s="251" t="s">
        <v>3157</v>
      </c>
      <c r="G96" s="251" t="s">
        <v>3176</v>
      </c>
      <c r="H96" s="251">
        <v>105</v>
      </c>
      <c r="I96" s="250" t="s">
        <v>3706</v>
      </c>
      <c r="J96" s="252" t="s">
        <v>3157</v>
      </c>
      <c r="K96" s="258" t="str">
        <f t="shared" si="1"/>
        <v>3837OPODS105cm</v>
      </c>
      <c r="L96" s="253">
        <v>73.32797224850205</v>
      </c>
      <c r="N96" s="254"/>
    </row>
    <row r="97" spans="1:14" x14ac:dyDescent="0.25">
      <c r="A97" s="250" t="s">
        <v>3702</v>
      </c>
      <c r="B97" s="250" t="s">
        <v>3694</v>
      </c>
      <c r="C97" s="250" t="s">
        <v>3862</v>
      </c>
      <c r="D97" s="250" t="s">
        <v>3703</v>
      </c>
      <c r="E97" s="250" t="s">
        <v>3157</v>
      </c>
      <c r="F97" s="251" t="s">
        <v>3157</v>
      </c>
      <c r="G97" s="251" t="s">
        <v>3832</v>
      </c>
      <c r="H97" s="251" t="s">
        <v>3832</v>
      </c>
      <c r="I97" s="250" t="s">
        <v>3707</v>
      </c>
      <c r="J97" s="252" t="s">
        <v>3157</v>
      </c>
      <c r="K97" s="258" t="str">
        <f t="shared" si="1"/>
        <v>3837RSODS91rsi</v>
      </c>
      <c r="L97" s="253">
        <v>73.277372262773724</v>
      </c>
      <c r="N97" s="254"/>
    </row>
    <row r="98" spans="1:14" x14ac:dyDescent="0.25">
      <c r="A98" s="250" t="s">
        <v>3702</v>
      </c>
      <c r="B98" s="250" t="s">
        <v>3694</v>
      </c>
      <c r="C98" s="250" t="s">
        <v>3862</v>
      </c>
      <c r="D98" s="250" t="s">
        <v>3703</v>
      </c>
      <c r="E98" s="250" t="s">
        <v>3157</v>
      </c>
      <c r="F98" s="251" t="s">
        <v>3157</v>
      </c>
      <c r="G98" s="251" t="s">
        <v>3833</v>
      </c>
      <c r="H98" s="251" t="s">
        <v>3833</v>
      </c>
      <c r="I98" s="250" t="s">
        <v>3708</v>
      </c>
      <c r="J98" s="252" t="s">
        <v>3157</v>
      </c>
      <c r="K98" s="258" t="str">
        <f t="shared" si="1"/>
        <v>3837RSODS91rsg</v>
      </c>
      <c r="L98" s="253">
        <v>73.308029197080288</v>
      </c>
      <c r="N98" s="254"/>
    </row>
    <row r="99" spans="1:14" x14ac:dyDescent="0.25">
      <c r="A99" s="250" t="s">
        <v>3702</v>
      </c>
      <c r="B99" s="250" t="s">
        <v>3694</v>
      </c>
      <c r="C99" s="250" t="s">
        <v>3862</v>
      </c>
      <c r="D99" s="250" t="s">
        <v>3703</v>
      </c>
      <c r="E99" s="250" t="s">
        <v>3157</v>
      </c>
      <c r="F99" s="251" t="s">
        <v>3157</v>
      </c>
      <c r="G99" s="251" t="s">
        <v>3834</v>
      </c>
      <c r="H99" s="251" t="s">
        <v>3834</v>
      </c>
      <c r="I99" s="250" t="s">
        <v>3709</v>
      </c>
      <c r="J99" s="252" t="s">
        <v>3157</v>
      </c>
      <c r="K99" s="258" t="str">
        <f t="shared" si="1"/>
        <v>3837RSODS91rscm</v>
      </c>
      <c r="L99" s="253">
        <v>73.302919708029194</v>
      </c>
      <c r="N99" s="254"/>
    </row>
    <row r="100" spans="1:14" x14ac:dyDescent="0.25">
      <c r="A100" s="250" t="s">
        <v>3702</v>
      </c>
      <c r="B100" s="250" t="s">
        <v>3694</v>
      </c>
      <c r="C100" s="250" t="s">
        <v>3862</v>
      </c>
      <c r="D100" s="250" t="s">
        <v>3703</v>
      </c>
      <c r="E100" s="250" t="s">
        <v>3157</v>
      </c>
      <c r="F100" s="251" t="s">
        <v>3157</v>
      </c>
      <c r="G100" s="251" t="s">
        <v>3835</v>
      </c>
      <c r="H100" s="251" t="s">
        <v>3835</v>
      </c>
      <c r="I100" s="250" t="s">
        <v>3710</v>
      </c>
      <c r="J100" s="252" t="s">
        <v>3157</v>
      </c>
      <c r="K100" s="258" t="str">
        <f t="shared" si="1"/>
        <v>3837RSODS91rsm</v>
      </c>
      <c r="L100" s="253">
        <v>73.302919708029194</v>
      </c>
      <c r="N100" s="254"/>
    </row>
    <row r="101" spans="1:14" x14ac:dyDescent="0.25">
      <c r="A101" s="250" t="s">
        <v>3702</v>
      </c>
      <c r="B101" s="250" t="s">
        <v>3694</v>
      </c>
      <c r="C101" s="250" t="s">
        <v>3863</v>
      </c>
      <c r="D101" s="250" t="s">
        <v>3703</v>
      </c>
      <c r="E101" s="250" t="s">
        <v>3157</v>
      </c>
      <c r="F101" s="251" t="s">
        <v>3157</v>
      </c>
      <c r="G101" s="251" t="s">
        <v>3830</v>
      </c>
      <c r="H101" s="251" t="s">
        <v>3830</v>
      </c>
      <c r="I101" s="250" t="s">
        <v>3655</v>
      </c>
      <c r="J101" s="252" t="s">
        <v>3157</v>
      </c>
      <c r="K101" s="258" t="str">
        <f t="shared" si="1"/>
        <v>8926OPODS91i</v>
      </c>
      <c r="L101" s="253">
        <v>73.329517579721994</v>
      </c>
      <c r="N101" s="254"/>
    </row>
    <row r="102" spans="1:14" x14ac:dyDescent="0.25">
      <c r="A102" s="250" t="s">
        <v>3702</v>
      </c>
      <c r="B102" s="250" t="s">
        <v>3694</v>
      </c>
      <c r="C102" s="250" t="s">
        <v>3863</v>
      </c>
      <c r="D102" s="250" t="s">
        <v>3703</v>
      </c>
      <c r="E102" s="250" t="s">
        <v>3157</v>
      </c>
      <c r="F102" s="251" t="s">
        <v>3157</v>
      </c>
      <c r="G102" s="251" t="s">
        <v>3330</v>
      </c>
      <c r="H102" s="251" t="s">
        <v>3330</v>
      </c>
      <c r="I102" s="250" t="s">
        <v>3654</v>
      </c>
      <c r="J102" s="252" t="s">
        <v>3157</v>
      </c>
      <c r="K102" s="258" t="str">
        <f t="shared" si="1"/>
        <v>8926OPODS91g</v>
      </c>
      <c r="L102" s="253">
        <v>73.326254826254825</v>
      </c>
      <c r="N102" s="254"/>
    </row>
    <row r="103" spans="1:14" x14ac:dyDescent="0.25">
      <c r="A103" s="250" t="s">
        <v>3702</v>
      </c>
      <c r="B103" s="250" t="s">
        <v>3694</v>
      </c>
      <c r="C103" s="250" t="s">
        <v>3863</v>
      </c>
      <c r="D103" s="250" t="s">
        <v>3703</v>
      </c>
      <c r="E103" s="250" t="s">
        <v>3157</v>
      </c>
      <c r="F103" s="251" t="s">
        <v>3157</v>
      </c>
      <c r="G103" s="251" t="s">
        <v>3831</v>
      </c>
      <c r="H103" s="251" t="s">
        <v>3831</v>
      </c>
      <c r="I103" s="250" t="s">
        <v>3676</v>
      </c>
      <c r="J103" s="252" t="s">
        <v>3157</v>
      </c>
      <c r="K103" s="258" t="str">
        <f t="shared" si="1"/>
        <v>8926OPODS91cm</v>
      </c>
      <c r="L103" s="253">
        <v>73.334582623509377</v>
      </c>
      <c r="N103" s="254"/>
    </row>
    <row r="104" spans="1:14" x14ac:dyDescent="0.25">
      <c r="A104" s="250" t="s">
        <v>3702</v>
      </c>
      <c r="B104" s="250" t="s">
        <v>3694</v>
      </c>
      <c r="C104" s="250" t="s">
        <v>3863</v>
      </c>
      <c r="D104" s="250" t="s">
        <v>3703</v>
      </c>
      <c r="E104" s="250" t="s">
        <v>3157</v>
      </c>
      <c r="F104" s="251" t="s">
        <v>3157</v>
      </c>
      <c r="G104" s="251" t="s">
        <v>3162</v>
      </c>
      <c r="H104" s="251">
        <v>105</v>
      </c>
      <c r="I104" s="250" t="s">
        <v>3704</v>
      </c>
      <c r="J104" s="252" t="s">
        <v>3157</v>
      </c>
      <c r="K104" s="258" t="str">
        <f t="shared" si="1"/>
        <v>8926OPODS105i</v>
      </c>
      <c r="L104" s="253">
        <v>73.327719962157047</v>
      </c>
      <c r="N104" s="254"/>
    </row>
    <row r="105" spans="1:14" x14ac:dyDescent="0.25">
      <c r="A105" s="250" t="s">
        <v>3702</v>
      </c>
      <c r="B105" s="250" t="s">
        <v>3694</v>
      </c>
      <c r="C105" s="250" t="s">
        <v>3863</v>
      </c>
      <c r="D105" s="255" t="s">
        <v>3703</v>
      </c>
      <c r="E105" s="250" t="s">
        <v>3157</v>
      </c>
      <c r="F105" s="251" t="s">
        <v>3157</v>
      </c>
      <c r="G105" s="251" t="s">
        <v>3158</v>
      </c>
      <c r="H105" s="251">
        <v>105</v>
      </c>
      <c r="I105" s="250" t="s">
        <v>3705</v>
      </c>
      <c r="J105" s="252" t="s">
        <v>3157</v>
      </c>
      <c r="K105" s="258" t="str">
        <f t="shared" si="1"/>
        <v>8926OPODS105g</v>
      </c>
      <c r="L105" s="253">
        <v>73.327882146235979</v>
      </c>
      <c r="N105" s="254"/>
    </row>
    <row r="106" spans="1:14" x14ac:dyDescent="0.25">
      <c r="A106" s="250" t="s">
        <v>3702</v>
      </c>
      <c r="B106" s="250" t="s">
        <v>3694</v>
      </c>
      <c r="C106" s="250" t="s">
        <v>3863</v>
      </c>
      <c r="D106" s="255" t="s">
        <v>3703</v>
      </c>
      <c r="E106" s="250" t="s">
        <v>3157</v>
      </c>
      <c r="F106" s="251" t="s">
        <v>3157</v>
      </c>
      <c r="G106" s="251" t="s">
        <v>3176</v>
      </c>
      <c r="H106" s="251">
        <v>105</v>
      </c>
      <c r="I106" s="250" t="s">
        <v>3706</v>
      </c>
      <c r="J106" s="252" t="s">
        <v>3157</v>
      </c>
      <c r="K106" s="258" t="str">
        <f t="shared" si="1"/>
        <v>8926OPODS105cm</v>
      </c>
      <c r="L106" s="253">
        <v>73.32797224850205</v>
      </c>
      <c r="N106" s="254"/>
    </row>
    <row r="107" spans="1:14" x14ac:dyDescent="0.25">
      <c r="A107" s="250" t="s">
        <v>3702</v>
      </c>
      <c r="B107" s="250" t="s">
        <v>3694</v>
      </c>
      <c r="C107" s="250" t="s">
        <v>3864</v>
      </c>
      <c r="D107" s="250" t="s">
        <v>3703</v>
      </c>
      <c r="E107" s="250" t="s">
        <v>3157</v>
      </c>
      <c r="F107" s="251" t="s">
        <v>3157</v>
      </c>
      <c r="G107" s="251" t="s">
        <v>3832</v>
      </c>
      <c r="H107" s="251" t="s">
        <v>3832</v>
      </c>
      <c r="I107" s="250" t="s">
        <v>3707</v>
      </c>
      <c r="J107" s="252" t="s">
        <v>3157</v>
      </c>
      <c r="K107" s="258" t="str">
        <f t="shared" si="1"/>
        <v>3873RSODS91rsi</v>
      </c>
      <c r="L107" s="253">
        <v>73.277372262773724</v>
      </c>
      <c r="N107" s="254"/>
    </row>
    <row r="108" spans="1:14" x14ac:dyDescent="0.25">
      <c r="A108" s="250" t="s">
        <v>3702</v>
      </c>
      <c r="B108" s="250" t="s">
        <v>3694</v>
      </c>
      <c r="C108" s="250" t="s">
        <v>3864</v>
      </c>
      <c r="D108" s="250" t="s">
        <v>3703</v>
      </c>
      <c r="E108" s="250" t="s">
        <v>3157</v>
      </c>
      <c r="F108" s="251" t="s">
        <v>3157</v>
      </c>
      <c r="G108" s="251" t="s">
        <v>3833</v>
      </c>
      <c r="H108" s="251" t="s">
        <v>3833</v>
      </c>
      <c r="I108" s="250" t="s">
        <v>3708</v>
      </c>
      <c r="J108" s="252" t="s">
        <v>3157</v>
      </c>
      <c r="K108" s="258" t="str">
        <f t="shared" si="1"/>
        <v>3873RSODS91rsg</v>
      </c>
      <c r="L108" s="253">
        <v>73.308029197080288</v>
      </c>
      <c r="N108" s="254"/>
    </row>
    <row r="109" spans="1:14" x14ac:dyDescent="0.25">
      <c r="A109" s="250" t="s">
        <v>3702</v>
      </c>
      <c r="B109" s="250" t="s">
        <v>3694</v>
      </c>
      <c r="C109" s="250" t="s">
        <v>3864</v>
      </c>
      <c r="D109" s="255" t="s">
        <v>3703</v>
      </c>
      <c r="E109" s="250" t="s">
        <v>3157</v>
      </c>
      <c r="F109" s="251" t="s">
        <v>3157</v>
      </c>
      <c r="G109" s="251" t="s">
        <v>3834</v>
      </c>
      <c r="H109" s="251" t="s">
        <v>3834</v>
      </c>
      <c r="I109" s="250" t="s">
        <v>3709</v>
      </c>
      <c r="J109" s="252" t="s">
        <v>3157</v>
      </c>
      <c r="K109" s="258" t="str">
        <f t="shared" si="1"/>
        <v>3873RSODS91rscm</v>
      </c>
      <c r="L109" s="253">
        <v>73.302919708029194</v>
      </c>
      <c r="N109" s="254"/>
    </row>
    <row r="110" spans="1:14" x14ac:dyDescent="0.25">
      <c r="A110" s="250" t="s">
        <v>3702</v>
      </c>
      <c r="B110" s="250" t="s">
        <v>3694</v>
      </c>
      <c r="C110" s="250" t="s">
        <v>3864</v>
      </c>
      <c r="D110" s="255" t="s">
        <v>3703</v>
      </c>
      <c r="E110" s="255" t="s">
        <v>3157</v>
      </c>
      <c r="F110" s="251" t="s">
        <v>3157</v>
      </c>
      <c r="G110" s="251" t="s">
        <v>3835</v>
      </c>
      <c r="H110" s="251" t="s">
        <v>3835</v>
      </c>
      <c r="I110" s="250" t="s">
        <v>3710</v>
      </c>
      <c r="J110" s="252" t="s">
        <v>3157</v>
      </c>
      <c r="K110" s="258" t="str">
        <f t="shared" si="1"/>
        <v>3873RSODS91rsm</v>
      </c>
      <c r="L110" s="253">
        <v>73.302919708029194</v>
      </c>
      <c r="N110" s="254"/>
    </row>
    <row r="111" spans="1:14" x14ac:dyDescent="0.25">
      <c r="A111" s="250" t="s">
        <v>3702</v>
      </c>
      <c r="B111" s="250" t="s">
        <v>3694</v>
      </c>
      <c r="C111" s="250" t="s">
        <v>3865</v>
      </c>
      <c r="D111" s="255" t="s">
        <v>3703</v>
      </c>
      <c r="E111" s="255" t="s">
        <v>3157</v>
      </c>
      <c r="F111" s="251" t="s">
        <v>3157</v>
      </c>
      <c r="G111" s="251" t="s">
        <v>3830</v>
      </c>
      <c r="H111" s="251" t="s">
        <v>3830</v>
      </c>
      <c r="I111" s="250" t="s">
        <v>3655</v>
      </c>
      <c r="J111" s="252" t="s">
        <v>3157</v>
      </c>
      <c r="K111" s="258" t="str">
        <f t="shared" si="1"/>
        <v>3873OPODS91i</v>
      </c>
      <c r="L111" s="253">
        <v>73.329517579721994</v>
      </c>
      <c r="N111" s="254"/>
    </row>
    <row r="112" spans="1:14" x14ac:dyDescent="0.25">
      <c r="A112" s="250" t="s">
        <v>3702</v>
      </c>
      <c r="B112" s="250" t="s">
        <v>3694</v>
      </c>
      <c r="C112" s="250" t="s">
        <v>3865</v>
      </c>
      <c r="D112" s="255" t="s">
        <v>3703</v>
      </c>
      <c r="E112" s="255" t="s">
        <v>3157</v>
      </c>
      <c r="F112" s="251" t="s">
        <v>3157</v>
      </c>
      <c r="G112" s="251" t="s">
        <v>3330</v>
      </c>
      <c r="H112" s="251" t="s">
        <v>3330</v>
      </c>
      <c r="I112" s="250" t="s">
        <v>3654</v>
      </c>
      <c r="J112" s="252" t="s">
        <v>3157</v>
      </c>
      <c r="K112" s="258" t="str">
        <f t="shared" si="1"/>
        <v>3873OPODS91g</v>
      </c>
      <c r="L112" s="253">
        <v>73.326254826254825</v>
      </c>
      <c r="N112" s="254"/>
    </row>
    <row r="113" spans="1:14" x14ac:dyDescent="0.25">
      <c r="A113" s="250" t="s">
        <v>3702</v>
      </c>
      <c r="B113" s="250" t="s">
        <v>3694</v>
      </c>
      <c r="C113" s="250" t="s">
        <v>3865</v>
      </c>
      <c r="D113" s="255" t="s">
        <v>3703</v>
      </c>
      <c r="E113" s="255" t="s">
        <v>3157</v>
      </c>
      <c r="F113" s="251" t="s">
        <v>3157</v>
      </c>
      <c r="G113" s="251" t="s">
        <v>3831</v>
      </c>
      <c r="H113" s="251" t="s">
        <v>3831</v>
      </c>
      <c r="I113" s="250" t="s">
        <v>3676</v>
      </c>
      <c r="J113" s="252" t="s">
        <v>3157</v>
      </c>
      <c r="K113" s="258" t="str">
        <f t="shared" si="1"/>
        <v>3873OPODS91cm</v>
      </c>
      <c r="L113" s="253">
        <v>73.334582623509377</v>
      </c>
      <c r="N113" s="254"/>
    </row>
    <row r="114" spans="1:14" x14ac:dyDescent="0.25">
      <c r="A114" s="250" t="s">
        <v>3702</v>
      </c>
      <c r="B114" s="250" t="s">
        <v>3694</v>
      </c>
      <c r="C114" s="250" t="s">
        <v>3860</v>
      </c>
      <c r="D114" s="255" t="s">
        <v>3703</v>
      </c>
      <c r="E114" s="255" t="s">
        <v>3157</v>
      </c>
      <c r="F114" s="251" t="s">
        <v>3157</v>
      </c>
      <c r="G114" s="251" t="s">
        <v>3162</v>
      </c>
      <c r="H114" s="251">
        <v>105</v>
      </c>
      <c r="I114" s="250" t="s">
        <v>3704</v>
      </c>
      <c r="J114" s="252" t="s">
        <v>3157</v>
      </c>
      <c r="K114" s="258" t="str">
        <f t="shared" si="1"/>
        <v>01201ODS105i</v>
      </c>
      <c r="L114" s="253">
        <v>73.327719962157047</v>
      </c>
      <c r="N114" s="254"/>
    </row>
    <row r="115" spans="1:14" x14ac:dyDescent="0.25">
      <c r="A115" s="250" t="s">
        <v>3702</v>
      </c>
      <c r="B115" s="250" t="s">
        <v>3694</v>
      </c>
      <c r="C115" s="250" t="s">
        <v>3860</v>
      </c>
      <c r="D115" s="255" t="s">
        <v>3703</v>
      </c>
      <c r="E115" s="255" t="s">
        <v>3157</v>
      </c>
      <c r="F115" s="251" t="s">
        <v>3157</v>
      </c>
      <c r="G115" s="251" t="s">
        <v>3158</v>
      </c>
      <c r="H115" s="251">
        <v>105</v>
      </c>
      <c r="I115" s="250" t="s">
        <v>3705</v>
      </c>
      <c r="J115" s="252" t="s">
        <v>3157</v>
      </c>
      <c r="K115" s="258" t="str">
        <f t="shared" si="1"/>
        <v>01201ODS105g</v>
      </c>
      <c r="L115" s="253">
        <v>73.327882146235979</v>
      </c>
      <c r="N115" s="254"/>
    </row>
    <row r="116" spans="1:14" x14ac:dyDescent="0.25">
      <c r="A116" s="250" t="s">
        <v>3702</v>
      </c>
      <c r="B116" s="250" t="s">
        <v>3694</v>
      </c>
      <c r="C116" s="250" t="s">
        <v>3860</v>
      </c>
      <c r="D116" s="255" t="s">
        <v>3703</v>
      </c>
      <c r="E116" s="255" t="s">
        <v>3157</v>
      </c>
      <c r="F116" s="251" t="s">
        <v>3157</v>
      </c>
      <c r="G116" s="251" t="s">
        <v>3176</v>
      </c>
      <c r="H116" s="251">
        <v>105</v>
      </c>
      <c r="I116" s="250" t="s">
        <v>3706</v>
      </c>
      <c r="J116" s="252" t="s">
        <v>3157</v>
      </c>
      <c r="K116" s="258" t="str">
        <f t="shared" si="1"/>
        <v>01201ODS105cm</v>
      </c>
      <c r="L116" s="253">
        <v>73.32797224850205</v>
      </c>
      <c r="N116" s="254"/>
    </row>
    <row r="117" spans="1:14" x14ac:dyDescent="0.25">
      <c r="A117" s="250" t="s">
        <v>3702</v>
      </c>
      <c r="B117" s="250" t="s">
        <v>3694</v>
      </c>
      <c r="C117" s="250" t="s">
        <v>3866</v>
      </c>
      <c r="D117" s="255" t="s">
        <v>3703</v>
      </c>
      <c r="E117" s="255" t="s">
        <v>3157</v>
      </c>
      <c r="F117" s="251" t="s">
        <v>3157</v>
      </c>
      <c r="G117" s="251" t="s">
        <v>3832</v>
      </c>
      <c r="H117" s="251" t="s">
        <v>3832</v>
      </c>
      <c r="I117" s="250" t="s">
        <v>3707</v>
      </c>
      <c r="J117" s="252" t="s">
        <v>3157</v>
      </c>
      <c r="K117" s="258" t="str">
        <f t="shared" si="1"/>
        <v>8926RSODS91rsi</v>
      </c>
      <c r="L117" s="253">
        <v>73.277372262773724</v>
      </c>
      <c r="N117" s="254"/>
    </row>
    <row r="118" spans="1:14" x14ac:dyDescent="0.25">
      <c r="A118" s="250" t="s">
        <v>3702</v>
      </c>
      <c r="B118" s="250" t="s">
        <v>3694</v>
      </c>
      <c r="C118" s="250" t="s">
        <v>3866</v>
      </c>
      <c r="D118" s="255" t="s">
        <v>3703</v>
      </c>
      <c r="E118" s="255" t="s">
        <v>3157</v>
      </c>
      <c r="F118" s="251" t="s">
        <v>3157</v>
      </c>
      <c r="G118" s="251" t="s">
        <v>3833</v>
      </c>
      <c r="H118" s="251" t="s">
        <v>3833</v>
      </c>
      <c r="I118" s="250" t="s">
        <v>3708</v>
      </c>
      <c r="J118" s="252" t="s">
        <v>3157</v>
      </c>
      <c r="K118" s="258" t="str">
        <f t="shared" si="1"/>
        <v>8926RSODS91rsg</v>
      </c>
      <c r="L118" s="253">
        <v>73.308029197080288</v>
      </c>
      <c r="N118" s="254"/>
    </row>
    <row r="119" spans="1:14" x14ac:dyDescent="0.25">
      <c r="A119" s="250" t="s">
        <v>3702</v>
      </c>
      <c r="B119" s="250" t="s">
        <v>3694</v>
      </c>
      <c r="C119" s="250" t="s">
        <v>3866</v>
      </c>
      <c r="D119" s="255" t="s">
        <v>3703</v>
      </c>
      <c r="E119" s="255" t="s">
        <v>3157</v>
      </c>
      <c r="F119" s="251" t="s">
        <v>3157</v>
      </c>
      <c r="G119" s="251" t="s">
        <v>3834</v>
      </c>
      <c r="H119" s="251" t="s">
        <v>3834</v>
      </c>
      <c r="I119" s="250" t="s">
        <v>3709</v>
      </c>
      <c r="J119" s="252" t="s">
        <v>3157</v>
      </c>
      <c r="K119" s="258" t="str">
        <f t="shared" si="1"/>
        <v>8926RSODS91rscm</v>
      </c>
      <c r="L119" s="253">
        <v>73.302919708029194</v>
      </c>
      <c r="N119" s="254"/>
    </row>
    <row r="120" spans="1:14" x14ac:dyDescent="0.25">
      <c r="A120" s="250" t="s">
        <v>3702</v>
      </c>
      <c r="B120" s="250" t="s">
        <v>3694</v>
      </c>
      <c r="C120" s="250" t="s">
        <v>3866</v>
      </c>
      <c r="D120" s="255" t="s">
        <v>3703</v>
      </c>
      <c r="E120" s="255" t="s">
        <v>3157</v>
      </c>
      <c r="F120" s="251" t="s">
        <v>3157</v>
      </c>
      <c r="G120" s="251" t="s">
        <v>3835</v>
      </c>
      <c r="H120" s="251" t="s">
        <v>3835</v>
      </c>
      <c r="I120" s="250" t="s">
        <v>3710</v>
      </c>
      <c r="J120" s="252" t="s">
        <v>3157</v>
      </c>
      <c r="K120" s="258" t="str">
        <f t="shared" si="1"/>
        <v>8926RSODS91rsm</v>
      </c>
      <c r="L120" s="253">
        <v>73.302919708029194</v>
      </c>
      <c r="N120" s="254"/>
    </row>
    <row r="121" spans="1:14" x14ac:dyDescent="0.25">
      <c r="A121" s="250" t="s">
        <v>3702</v>
      </c>
      <c r="B121" s="250" t="s">
        <v>3694</v>
      </c>
      <c r="C121" s="250" t="s">
        <v>3860</v>
      </c>
      <c r="D121" s="255" t="s">
        <v>3703</v>
      </c>
      <c r="E121" s="255" t="s">
        <v>3157</v>
      </c>
      <c r="F121" s="251" t="s">
        <v>3157</v>
      </c>
      <c r="G121" s="251" t="s">
        <v>3830</v>
      </c>
      <c r="H121" s="251" t="s">
        <v>3830</v>
      </c>
      <c r="I121" s="250" t="s">
        <v>3655</v>
      </c>
      <c r="J121" s="252" t="s">
        <v>3157</v>
      </c>
      <c r="K121" s="258" t="str">
        <f t="shared" si="1"/>
        <v>01201ODS91i</v>
      </c>
      <c r="L121" s="253">
        <v>73.329517579721994</v>
      </c>
      <c r="N121" s="254"/>
    </row>
    <row r="122" spans="1:14" x14ac:dyDescent="0.25">
      <c r="A122" s="250" t="s">
        <v>3702</v>
      </c>
      <c r="B122" s="250" t="s">
        <v>3694</v>
      </c>
      <c r="C122" s="250" t="s">
        <v>3860</v>
      </c>
      <c r="D122" s="255" t="s">
        <v>3703</v>
      </c>
      <c r="E122" s="255" t="s">
        <v>3157</v>
      </c>
      <c r="F122" s="251" t="s">
        <v>3157</v>
      </c>
      <c r="G122" s="251" t="s">
        <v>3330</v>
      </c>
      <c r="H122" s="251" t="s">
        <v>3330</v>
      </c>
      <c r="I122" s="250" t="s">
        <v>3654</v>
      </c>
      <c r="J122" s="252" t="s">
        <v>3157</v>
      </c>
      <c r="K122" s="258" t="str">
        <f t="shared" si="1"/>
        <v>01201ODS91g</v>
      </c>
      <c r="L122" s="253">
        <v>73.326254826254825</v>
      </c>
      <c r="N122" s="254"/>
    </row>
    <row r="123" spans="1:14" x14ac:dyDescent="0.25">
      <c r="A123" s="250" t="s">
        <v>3702</v>
      </c>
      <c r="B123" s="250" t="s">
        <v>3694</v>
      </c>
      <c r="C123" s="250" t="s">
        <v>3860</v>
      </c>
      <c r="D123" s="255" t="s">
        <v>3703</v>
      </c>
      <c r="E123" s="255" t="s">
        <v>3157</v>
      </c>
      <c r="F123" s="251" t="s">
        <v>3157</v>
      </c>
      <c r="G123" s="251" t="s">
        <v>3831</v>
      </c>
      <c r="H123" s="251" t="s">
        <v>3831</v>
      </c>
      <c r="I123" s="250" t="s">
        <v>3676</v>
      </c>
      <c r="J123" s="252" t="s">
        <v>3157</v>
      </c>
      <c r="K123" s="258" t="str">
        <f t="shared" si="1"/>
        <v>01201ODS91cm</v>
      </c>
      <c r="L123" s="253">
        <v>73.334582623509377</v>
      </c>
      <c r="N123" s="254"/>
    </row>
    <row r="124" spans="1:14" x14ac:dyDescent="0.25">
      <c r="A124" s="250" t="s">
        <v>3702</v>
      </c>
      <c r="B124" s="250" t="s">
        <v>3694</v>
      </c>
      <c r="C124" s="250" t="s">
        <v>3860</v>
      </c>
      <c r="D124" s="255" t="s">
        <v>3703</v>
      </c>
      <c r="E124" s="255" t="s">
        <v>3157</v>
      </c>
      <c r="F124" s="251" t="s">
        <v>3157</v>
      </c>
      <c r="G124" s="251" t="s">
        <v>3162</v>
      </c>
      <c r="H124" s="251">
        <v>105</v>
      </c>
      <c r="I124" s="250" t="s">
        <v>3704</v>
      </c>
      <c r="J124" s="252" t="s">
        <v>3157</v>
      </c>
      <c r="K124" s="258" t="str">
        <f t="shared" si="1"/>
        <v>01201ODS105i</v>
      </c>
      <c r="L124" s="253">
        <v>73.327719962157047</v>
      </c>
      <c r="N124" s="254"/>
    </row>
    <row r="125" spans="1:14" x14ac:dyDescent="0.25">
      <c r="A125" s="250" t="s">
        <v>3711</v>
      </c>
      <c r="B125" s="250" t="s">
        <v>3694</v>
      </c>
      <c r="C125" s="250" t="s">
        <v>3713</v>
      </c>
      <c r="D125" s="255" t="s">
        <v>3712</v>
      </c>
      <c r="E125" s="255" t="s">
        <v>3296</v>
      </c>
      <c r="F125" s="251" t="s">
        <v>3296</v>
      </c>
      <c r="G125" s="251">
        <v>51</v>
      </c>
      <c r="H125" s="251">
        <v>51</v>
      </c>
      <c r="I125" s="250" t="s">
        <v>3643</v>
      </c>
      <c r="J125" s="252" t="s">
        <v>3606</v>
      </c>
      <c r="K125" s="258" t="str">
        <f t="shared" si="1"/>
        <v>87342Res51</v>
      </c>
      <c r="L125" s="253">
        <v>214.81859504132231</v>
      </c>
      <c r="N125" s="254"/>
    </row>
    <row r="126" spans="1:14" x14ac:dyDescent="0.25">
      <c r="A126" s="250" t="s">
        <v>3714</v>
      </c>
      <c r="B126" s="250" t="s">
        <v>3694</v>
      </c>
      <c r="C126" s="250" t="s">
        <v>3716</v>
      </c>
      <c r="D126" s="255" t="s">
        <v>3715</v>
      </c>
      <c r="E126" s="255" t="s">
        <v>3296</v>
      </c>
      <c r="F126" s="251" t="s">
        <v>3296</v>
      </c>
      <c r="G126" s="251">
        <v>60</v>
      </c>
      <c r="H126" s="251">
        <v>60</v>
      </c>
      <c r="I126" s="250" t="s">
        <v>3717</v>
      </c>
      <c r="J126" s="252" t="s">
        <v>3606</v>
      </c>
      <c r="K126" s="258" t="str">
        <f t="shared" si="1"/>
        <v>86077Res60</v>
      </c>
      <c r="L126" s="253">
        <v>72.02442159383034</v>
      </c>
      <c r="N126" s="254"/>
    </row>
    <row r="127" spans="1:14" x14ac:dyDescent="0.25">
      <c r="A127" s="250" t="s">
        <v>3718</v>
      </c>
      <c r="B127" s="250" t="s">
        <v>3694</v>
      </c>
      <c r="C127" s="250" t="s">
        <v>3863</v>
      </c>
      <c r="D127" s="255" t="s">
        <v>3719</v>
      </c>
      <c r="E127" s="255" t="s">
        <v>3251</v>
      </c>
      <c r="F127" s="251" t="s">
        <v>3854</v>
      </c>
      <c r="G127" s="251">
        <v>33</v>
      </c>
      <c r="H127" s="251">
        <v>33</v>
      </c>
      <c r="I127" s="250" t="s">
        <v>3672</v>
      </c>
      <c r="J127" s="252" t="s">
        <v>3855</v>
      </c>
      <c r="K127" s="258" t="str">
        <f t="shared" si="1"/>
        <v>8926OPNonRes33</v>
      </c>
      <c r="L127" s="253">
        <v>115.60550458715596</v>
      </c>
      <c r="N127" s="254"/>
    </row>
    <row r="128" spans="1:14" x14ac:dyDescent="0.25">
      <c r="A128" s="250" t="s">
        <v>3718</v>
      </c>
      <c r="B128" s="250" t="s">
        <v>3694</v>
      </c>
      <c r="C128" s="250">
        <v>87301</v>
      </c>
      <c r="D128" s="255" t="s">
        <v>3719</v>
      </c>
      <c r="E128" s="255" t="s">
        <v>3251</v>
      </c>
      <c r="F128" s="251" t="s">
        <v>3854</v>
      </c>
      <c r="G128" s="251">
        <v>33</v>
      </c>
      <c r="H128" s="251">
        <v>33</v>
      </c>
      <c r="I128" s="250" t="s">
        <v>3672</v>
      </c>
      <c r="J128" s="252" t="s">
        <v>3855</v>
      </c>
      <c r="K128" s="258" t="str">
        <f t="shared" si="1"/>
        <v>87301NonRes33</v>
      </c>
      <c r="L128" s="253">
        <v>115.60550458715596</v>
      </c>
      <c r="N128" s="254"/>
    </row>
    <row r="129" spans="1:14" x14ac:dyDescent="0.25">
      <c r="A129" s="250" t="s">
        <v>3718</v>
      </c>
      <c r="B129" s="250" t="s">
        <v>3694</v>
      </c>
      <c r="C129" s="250">
        <v>38371</v>
      </c>
      <c r="D129" s="255" t="s">
        <v>3719</v>
      </c>
      <c r="E129" s="255" t="s">
        <v>3251</v>
      </c>
      <c r="F129" s="251" t="s">
        <v>3854</v>
      </c>
      <c r="G129" s="251">
        <v>33</v>
      </c>
      <c r="H129" s="251">
        <v>33</v>
      </c>
      <c r="I129" s="250" t="s">
        <v>3672</v>
      </c>
      <c r="J129" s="252" t="s">
        <v>3855</v>
      </c>
      <c r="K129" s="258" t="str">
        <f t="shared" si="1"/>
        <v>38371NonRes33</v>
      </c>
      <c r="L129" s="253">
        <v>115.60550458715596</v>
      </c>
      <c r="N129" s="254"/>
    </row>
    <row r="130" spans="1:14" x14ac:dyDescent="0.25">
      <c r="A130" s="250" t="s">
        <v>3718</v>
      </c>
      <c r="B130" s="250" t="s">
        <v>3694</v>
      </c>
      <c r="C130" s="250" t="s">
        <v>3860</v>
      </c>
      <c r="D130" s="255" t="s">
        <v>3719</v>
      </c>
      <c r="E130" s="255" t="s">
        <v>3251</v>
      </c>
      <c r="F130" s="251" t="s">
        <v>3854</v>
      </c>
      <c r="G130" s="251">
        <v>33</v>
      </c>
      <c r="H130" s="251">
        <v>33</v>
      </c>
      <c r="I130" s="250" t="s">
        <v>3672</v>
      </c>
      <c r="J130" s="252" t="s">
        <v>3855</v>
      </c>
      <c r="K130" s="258" t="str">
        <f t="shared" si="1"/>
        <v>01201NonRes33</v>
      </c>
      <c r="L130" s="253">
        <v>115.60550458715596</v>
      </c>
      <c r="N130" s="254"/>
    </row>
    <row r="131" spans="1:14" x14ac:dyDescent="0.25">
      <c r="A131" s="250" t="s">
        <v>3721</v>
      </c>
      <c r="B131" s="250" t="s">
        <v>3720</v>
      </c>
      <c r="C131" s="250">
        <v>38932</v>
      </c>
      <c r="D131" s="255" t="s">
        <v>3722</v>
      </c>
      <c r="E131" s="255" t="s">
        <v>3296</v>
      </c>
      <c r="F131" s="251" t="s">
        <v>3296</v>
      </c>
      <c r="G131" s="251">
        <v>51</v>
      </c>
      <c r="H131" s="251">
        <v>51</v>
      </c>
      <c r="I131" s="250" t="s">
        <v>3643</v>
      </c>
      <c r="J131" s="252" t="s">
        <v>3606</v>
      </c>
      <c r="K131" s="258" t="str">
        <f t="shared" si="1"/>
        <v>38932Res51</v>
      </c>
      <c r="L131" s="253">
        <v>231.39</v>
      </c>
      <c r="N131" s="254"/>
    </row>
    <row r="132" spans="1:14" x14ac:dyDescent="0.25">
      <c r="A132" s="250" t="s">
        <v>3721</v>
      </c>
      <c r="B132" s="250" t="s">
        <v>3720</v>
      </c>
      <c r="C132" s="250">
        <v>38935</v>
      </c>
      <c r="D132" s="255" t="s">
        <v>3722</v>
      </c>
      <c r="E132" s="255" t="s">
        <v>3296</v>
      </c>
      <c r="F132" s="251" t="s">
        <v>3296</v>
      </c>
      <c r="G132" s="251">
        <v>51</v>
      </c>
      <c r="H132" s="251">
        <v>51</v>
      </c>
      <c r="I132" s="250" t="s">
        <v>3643</v>
      </c>
      <c r="J132" s="252" t="s">
        <v>3606</v>
      </c>
      <c r="K132" s="258" t="str">
        <f t="shared" si="1"/>
        <v>38935Res51</v>
      </c>
      <c r="L132" s="253">
        <v>231.39</v>
      </c>
      <c r="N132" s="254"/>
    </row>
    <row r="133" spans="1:14" x14ac:dyDescent="0.25">
      <c r="A133" s="250" t="s">
        <v>3721</v>
      </c>
      <c r="B133" s="250" t="s">
        <v>3720</v>
      </c>
      <c r="C133" s="250" t="s">
        <v>3723</v>
      </c>
      <c r="D133" s="255" t="s">
        <v>3722</v>
      </c>
      <c r="E133" s="255" t="s">
        <v>3157</v>
      </c>
      <c r="F133" s="251" t="s">
        <v>3157</v>
      </c>
      <c r="G133" s="251">
        <v>112</v>
      </c>
      <c r="H133" s="251">
        <v>112</v>
      </c>
      <c r="I133" s="250" t="s">
        <v>3185</v>
      </c>
      <c r="J133" s="252" t="s">
        <v>3157</v>
      </c>
      <c r="K133" s="258" t="str">
        <f t="shared" si="1"/>
        <v>3893PNRODS112</v>
      </c>
      <c r="L133" s="253">
        <v>261.82297297297299</v>
      </c>
      <c r="N133" s="254"/>
    </row>
    <row r="134" spans="1:14" x14ac:dyDescent="0.25">
      <c r="A134" s="250" t="s">
        <v>3721</v>
      </c>
      <c r="B134" s="250" t="s">
        <v>3720</v>
      </c>
      <c r="C134" s="250" t="s">
        <v>3724</v>
      </c>
      <c r="D134" s="255" t="s">
        <v>3722</v>
      </c>
      <c r="E134" s="255" t="s">
        <v>3157</v>
      </c>
      <c r="F134" s="251" t="s">
        <v>3157</v>
      </c>
      <c r="G134" s="251">
        <v>112</v>
      </c>
      <c r="H134" s="251">
        <v>112</v>
      </c>
      <c r="I134" s="250" t="s">
        <v>3185</v>
      </c>
      <c r="J134" s="252" t="s">
        <v>3157</v>
      </c>
      <c r="K134" s="258" t="str">
        <f t="shared" si="1"/>
        <v>3893AHRODS112</v>
      </c>
      <c r="L134" s="253">
        <v>261.82297297297299</v>
      </c>
      <c r="N134" s="254"/>
    </row>
    <row r="135" spans="1:14" x14ac:dyDescent="0.25">
      <c r="A135" s="250" t="s">
        <v>3721</v>
      </c>
      <c r="B135" s="250" t="s">
        <v>3720</v>
      </c>
      <c r="C135" s="250" t="s">
        <v>3724</v>
      </c>
      <c r="D135" s="255" t="s">
        <v>3722</v>
      </c>
      <c r="E135" s="255" t="s">
        <v>3606</v>
      </c>
      <c r="F135" s="251" t="s">
        <v>3606</v>
      </c>
      <c r="G135" s="251">
        <v>58</v>
      </c>
      <c r="H135" s="251">
        <v>58</v>
      </c>
      <c r="I135" s="250" t="s">
        <v>3647</v>
      </c>
      <c r="J135" s="252" t="s">
        <v>3606</v>
      </c>
      <c r="K135" s="258" t="str">
        <f t="shared" si="1"/>
        <v>3893AHRRES58</v>
      </c>
      <c r="L135" s="253">
        <v>40.54054054054054</v>
      </c>
      <c r="N135" s="254"/>
    </row>
    <row r="136" spans="1:14" x14ac:dyDescent="0.25">
      <c r="A136" s="250" t="s">
        <v>3721</v>
      </c>
      <c r="B136" s="250" t="s">
        <v>3720</v>
      </c>
      <c r="C136" s="250" t="s">
        <v>3723</v>
      </c>
      <c r="D136" s="255" t="s">
        <v>3722</v>
      </c>
      <c r="E136" s="255" t="s">
        <v>3606</v>
      </c>
      <c r="F136" s="251" t="s">
        <v>3606</v>
      </c>
      <c r="G136" s="251">
        <v>58</v>
      </c>
      <c r="H136" s="251">
        <v>58</v>
      </c>
      <c r="I136" s="250" t="s">
        <v>3700</v>
      </c>
      <c r="J136" s="252" t="s">
        <v>3606</v>
      </c>
      <c r="K136" s="258" t="str">
        <f t="shared" ref="K136:K199" si="2">CONCATENATE(C136,E136,G136)</f>
        <v>3893PNRRES58</v>
      </c>
      <c r="L136" s="253">
        <v>40.54054054054054</v>
      </c>
      <c r="N136" s="254"/>
    </row>
    <row r="137" spans="1:14" x14ac:dyDescent="0.25">
      <c r="A137" s="250" t="s">
        <v>3725</v>
      </c>
      <c r="B137" s="250" t="s">
        <v>3720</v>
      </c>
      <c r="C137" s="250" t="s">
        <v>3727</v>
      </c>
      <c r="D137" s="255" t="s">
        <v>3726</v>
      </c>
      <c r="E137" s="255" t="s">
        <v>3296</v>
      </c>
      <c r="F137" s="251" t="s">
        <v>3296</v>
      </c>
      <c r="G137" s="251">
        <v>51</v>
      </c>
      <c r="H137" s="251">
        <v>51</v>
      </c>
      <c r="I137" s="250" t="s">
        <v>3643</v>
      </c>
      <c r="J137" s="252" t="s">
        <v>3606</v>
      </c>
      <c r="K137" s="258" t="str">
        <f t="shared" si="2"/>
        <v>97037Res51</v>
      </c>
      <c r="L137" s="253">
        <v>165.68396670285921</v>
      </c>
      <c r="N137" s="254"/>
    </row>
    <row r="138" spans="1:14" x14ac:dyDescent="0.25">
      <c r="A138" s="250" t="s">
        <v>3725</v>
      </c>
      <c r="B138" s="250" t="s">
        <v>3720</v>
      </c>
      <c r="C138" s="250" t="s">
        <v>3727</v>
      </c>
      <c r="D138" s="255" t="s">
        <v>3726</v>
      </c>
      <c r="E138" s="255" t="s">
        <v>3296</v>
      </c>
      <c r="F138" s="251" t="s">
        <v>3296</v>
      </c>
      <c r="G138" s="251">
        <v>59</v>
      </c>
      <c r="H138" s="251">
        <v>59</v>
      </c>
      <c r="I138" s="250" t="s">
        <v>3662</v>
      </c>
      <c r="J138" s="252" t="s">
        <v>3606</v>
      </c>
      <c r="K138" s="258" t="str">
        <f t="shared" si="2"/>
        <v>97037Res59</v>
      </c>
      <c r="L138" s="253">
        <v>154.44831309041834</v>
      </c>
      <c r="N138" s="254"/>
    </row>
    <row r="139" spans="1:14" x14ac:dyDescent="0.25">
      <c r="A139" s="250" t="s">
        <v>3728</v>
      </c>
      <c r="B139" s="250" t="s">
        <v>3720</v>
      </c>
      <c r="C139" s="250" t="s">
        <v>3730</v>
      </c>
      <c r="D139" s="255" t="s">
        <v>3729</v>
      </c>
      <c r="E139" s="255" t="s">
        <v>3296</v>
      </c>
      <c r="F139" s="251" t="s">
        <v>3296</v>
      </c>
      <c r="G139" s="251">
        <v>51</v>
      </c>
      <c r="H139" s="251">
        <v>51</v>
      </c>
      <c r="I139" s="250" t="s">
        <v>3643</v>
      </c>
      <c r="J139" s="252" t="s">
        <v>3606</v>
      </c>
      <c r="K139" s="258" t="str">
        <f t="shared" si="2"/>
        <v>38472Res51</v>
      </c>
      <c r="L139" s="253">
        <v>215.4</v>
      </c>
      <c r="N139" s="254"/>
    </row>
    <row r="140" spans="1:14" x14ac:dyDescent="0.25">
      <c r="A140" s="250" t="s">
        <v>3728</v>
      </c>
      <c r="B140" s="250" t="s">
        <v>3720</v>
      </c>
      <c r="C140" s="250" t="s">
        <v>3731</v>
      </c>
      <c r="D140" s="255" t="s">
        <v>3729</v>
      </c>
      <c r="E140" s="255" t="s">
        <v>3157</v>
      </c>
      <c r="F140" s="251" t="s">
        <v>3157</v>
      </c>
      <c r="G140" s="251">
        <v>112</v>
      </c>
      <c r="H140" s="251">
        <v>112</v>
      </c>
      <c r="I140" s="250" t="s">
        <v>3185</v>
      </c>
      <c r="J140" s="252" t="s">
        <v>3157</v>
      </c>
      <c r="K140" s="258" t="str">
        <f t="shared" si="2"/>
        <v>3847CQRODS112</v>
      </c>
      <c r="L140" s="253">
        <v>222.29963898916967</v>
      </c>
      <c r="N140" s="254"/>
    </row>
    <row r="141" spans="1:14" x14ac:dyDescent="0.25">
      <c r="A141" s="250" t="s">
        <v>3728</v>
      </c>
      <c r="B141" s="250" t="s">
        <v>3720</v>
      </c>
      <c r="C141" s="250" t="s">
        <v>3731</v>
      </c>
      <c r="D141" s="255" t="s">
        <v>3729</v>
      </c>
      <c r="E141" s="255" t="s">
        <v>3606</v>
      </c>
      <c r="F141" s="251" t="s">
        <v>3606</v>
      </c>
      <c r="G141" s="251">
        <v>58</v>
      </c>
      <c r="H141" s="251">
        <v>58</v>
      </c>
      <c r="I141" s="250" t="s">
        <v>3647</v>
      </c>
      <c r="J141" s="252" t="s">
        <v>3606</v>
      </c>
      <c r="K141" s="258" t="str">
        <f t="shared" si="2"/>
        <v>3847CQRRES58</v>
      </c>
      <c r="L141" s="253">
        <v>26.678941034897715</v>
      </c>
      <c r="N141" s="254"/>
    </row>
    <row r="142" spans="1:14" x14ac:dyDescent="0.25">
      <c r="A142" s="250" t="s">
        <v>3732</v>
      </c>
      <c r="B142" s="250" t="s">
        <v>3720</v>
      </c>
      <c r="C142" s="250" t="s">
        <v>3734</v>
      </c>
      <c r="D142" s="255" t="s">
        <v>3733</v>
      </c>
      <c r="E142" s="255" t="s">
        <v>3157</v>
      </c>
      <c r="F142" s="251" t="s">
        <v>3157</v>
      </c>
      <c r="G142" s="251" t="s">
        <v>3830</v>
      </c>
      <c r="H142" s="251" t="s">
        <v>3830</v>
      </c>
      <c r="I142" s="250" t="s">
        <v>3655</v>
      </c>
      <c r="J142" s="252" t="s">
        <v>3157</v>
      </c>
      <c r="K142" s="258" t="str">
        <f t="shared" si="2"/>
        <v>0311EFODS91i</v>
      </c>
      <c r="L142" s="253">
        <v>54.487147435897427</v>
      </c>
      <c r="N142" s="254"/>
    </row>
    <row r="143" spans="1:14" x14ac:dyDescent="0.25">
      <c r="A143" s="250" t="s">
        <v>3732</v>
      </c>
      <c r="B143" s="250" t="s">
        <v>3720</v>
      </c>
      <c r="C143" s="250" t="s">
        <v>3734</v>
      </c>
      <c r="D143" s="255" t="s">
        <v>3733</v>
      </c>
      <c r="E143" s="255" t="s">
        <v>3157</v>
      </c>
      <c r="F143" s="251" t="s">
        <v>3157</v>
      </c>
      <c r="G143" s="251" t="s">
        <v>3330</v>
      </c>
      <c r="H143" s="251" t="s">
        <v>3330</v>
      </c>
      <c r="I143" s="250" t="s">
        <v>3654</v>
      </c>
      <c r="J143" s="252" t="s">
        <v>3157</v>
      </c>
      <c r="K143" s="258" t="str">
        <f t="shared" si="2"/>
        <v>0311EFODS91g</v>
      </c>
      <c r="L143" s="253">
        <v>76.923028846153841</v>
      </c>
      <c r="N143" s="254"/>
    </row>
    <row r="144" spans="1:14" x14ac:dyDescent="0.25">
      <c r="A144" s="250" t="s">
        <v>3732</v>
      </c>
      <c r="B144" s="250" t="s">
        <v>3720</v>
      </c>
      <c r="C144" s="250" t="s">
        <v>3734</v>
      </c>
      <c r="D144" s="255" t="s">
        <v>3733</v>
      </c>
      <c r="E144" s="255" t="s">
        <v>3157</v>
      </c>
      <c r="F144" s="251" t="s">
        <v>3157</v>
      </c>
      <c r="G144" s="251" t="s">
        <v>3831</v>
      </c>
      <c r="H144" s="251" t="s">
        <v>3831</v>
      </c>
      <c r="I144" s="250" t="s">
        <v>3676</v>
      </c>
      <c r="J144" s="252" t="s">
        <v>3157</v>
      </c>
      <c r="K144" s="258" t="str">
        <f t="shared" si="2"/>
        <v>0311EFODS91cm</v>
      </c>
      <c r="L144" s="253">
        <v>54.487147435897427</v>
      </c>
      <c r="N144" s="254"/>
    </row>
    <row r="145" spans="1:14" x14ac:dyDescent="0.25">
      <c r="A145" s="250" t="s">
        <v>3736</v>
      </c>
      <c r="B145" s="250" t="s">
        <v>3735</v>
      </c>
      <c r="C145" s="250" t="s">
        <v>3737</v>
      </c>
      <c r="D145" s="255" t="s">
        <v>2712</v>
      </c>
      <c r="E145" s="255" t="s">
        <v>3157</v>
      </c>
      <c r="F145" s="251" t="s">
        <v>3157</v>
      </c>
      <c r="G145" s="251" t="s">
        <v>3330</v>
      </c>
      <c r="H145" s="251" t="s">
        <v>3330</v>
      </c>
      <c r="I145" s="250" t="s">
        <v>3654</v>
      </c>
      <c r="J145" s="252" t="s">
        <v>3157</v>
      </c>
      <c r="K145" s="258" t="str">
        <f t="shared" si="2"/>
        <v>3871OPODS91g</v>
      </c>
      <c r="L145" s="253">
        <v>29.833354000468457</v>
      </c>
      <c r="N145" s="254"/>
    </row>
    <row r="146" spans="1:14" x14ac:dyDescent="0.25">
      <c r="A146" s="250" t="s">
        <v>3736</v>
      </c>
      <c r="B146" s="250" t="s">
        <v>3735</v>
      </c>
      <c r="C146" s="250" t="s">
        <v>3737</v>
      </c>
      <c r="D146" s="255" t="s">
        <v>2712</v>
      </c>
      <c r="E146" s="255" t="s">
        <v>3157</v>
      </c>
      <c r="F146" s="251" t="s">
        <v>3157</v>
      </c>
      <c r="G146" s="251" t="s">
        <v>3830</v>
      </c>
      <c r="H146" s="251" t="s">
        <v>3830</v>
      </c>
      <c r="I146" s="250" t="s">
        <v>3655</v>
      </c>
      <c r="J146" s="252" t="s">
        <v>3157</v>
      </c>
      <c r="K146" s="258" t="str">
        <f t="shared" si="2"/>
        <v>3871OPODS91i</v>
      </c>
      <c r="L146" s="253">
        <v>29.833869301229438</v>
      </c>
      <c r="N146" s="254"/>
    </row>
    <row r="147" spans="1:14" x14ac:dyDescent="0.25">
      <c r="A147" s="250" t="s">
        <v>3736</v>
      </c>
      <c r="B147" s="250" t="s">
        <v>3735</v>
      </c>
      <c r="C147" s="250" t="s">
        <v>3738</v>
      </c>
      <c r="D147" s="255" t="s">
        <v>2712</v>
      </c>
      <c r="E147" s="255" t="s">
        <v>3251</v>
      </c>
      <c r="F147" s="251" t="s">
        <v>3854</v>
      </c>
      <c r="G147" s="251">
        <v>33</v>
      </c>
      <c r="H147" s="251">
        <v>33</v>
      </c>
      <c r="I147" s="250" t="s">
        <v>3672</v>
      </c>
      <c r="J147" s="252" t="s">
        <v>3855</v>
      </c>
      <c r="K147" s="258" t="str">
        <f t="shared" si="2"/>
        <v>38561NonRes33</v>
      </c>
      <c r="L147" s="253">
        <v>29.833539203576258</v>
      </c>
      <c r="N147" s="254"/>
    </row>
    <row r="148" spans="1:14" x14ac:dyDescent="0.25">
      <c r="A148" s="250" t="s">
        <v>3736</v>
      </c>
      <c r="B148" s="250" t="s">
        <v>3735</v>
      </c>
      <c r="C148" s="250" t="s">
        <v>3738</v>
      </c>
      <c r="D148" s="255" t="s">
        <v>2712</v>
      </c>
      <c r="E148" s="255" t="s">
        <v>3251</v>
      </c>
      <c r="F148" s="251" t="s">
        <v>3854</v>
      </c>
      <c r="G148" s="251">
        <v>34</v>
      </c>
      <c r="H148" s="251">
        <v>34</v>
      </c>
      <c r="I148" s="250" t="s">
        <v>3673</v>
      </c>
      <c r="J148" s="252" t="s">
        <v>3855</v>
      </c>
      <c r="K148" s="258" t="str">
        <f t="shared" si="2"/>
        <v>38561NonRes34</v>
      </c>
      <c r="L148" s="253">
        <v>29.832990162434225</v>
      </c>
      <c r="N148" s="254"/>
    </row>
    <row r="149" spans="1:14" x14ac:dyDescent="0.25">
      <c r="A149" s="250" t="s">
        <v>3739</v>
      </c>
      <c r="B149" s="250" t="s">
        <v>3735</v>
      </c>
      <c r="C149" s="250" t="s">
        <v>3741</v>
      </c>
      <c r="D149" s="255" t="s">
        <v>3740</v>
      </c>
      <c r="E149" s="255" t="s">
        <v>3157</v>
      </c>
      <c r="F149" s="251" t="s">
        <v>3157</v>
      </c>
      <c r="G149" s="251" t="s">
        <v>3158</v>
      </c>
      <c r="H149" s="251">
        <v>105</v>
      </c>
      <c r="I149" s="250" t="s">
        <v>3705</v>
      </c>
      <c r="J149" s="252" t="s">
        <v>3157</v>
      </c>
      <c r="K149" s="258" t="str">
        <f t="shared" si="2"/>
        <v>3871IOPODS105g</v>
      </c>
      <c r="L149" s="253">
        <v>34.001096942273414</v>
      </c>
      <c r="N149" s="254"/>
    </row>
    <row r="150" spans="1:14" x14ac:dyDescent="0.25">
      <c r="A150" s="250" t="s">
        <v>3739</v>
      </c>
      <c r="B150" s="250" t="s">
        <v>3735</v>
      </c>
      <c r="C150" s="250" t="s">
        <v>3741</v>
      </c>
      <c r="D150" s="255" t="s">
        <v>3740</v>
      </c>
      <c r="E150" s="255" t="s">
        <v>3157</v>
      </c>
      <c r="F150" s="251" t="s">
        <v>3157</v>
      </c>
      <c r="G150" s="251" t="s">
        <v>3162</v>
      </c>
      <c r="H150" s="251">
        <v>105</v>
      </c>
      <c r="I150" s="250" t="s">
        <v>3704</v>
      </c>
      <c r="J150" s="252" t="s">
        <v>3157</v>
      </c>
      <c r="K150" s="258" t="str">
        <f t="shared" si="2"/>
        <v>3871IOPODS105i</v>
      </c>
      <c r="L150" s="253">
        <v>34.000130389429764</v>
      </c>
      <c r="N150" s="254"/>
    </row>
    <row r="151" spans="1:14" x14ac:dyDescent="0.25">
      <c r="A151" s="250" t="s">
        <v>3739</v>
      </c>
      <c r="B151" s="250" t="s">
        <v>3735</v>
      </c>
      <c r="C151" s="250" t="s">
        <v>3742</v>
      </c>
      <c r="D151" s="255" t="s">
        <v>3740</v>
      </c>
      <c r="E151" s="255" t="s">
        <v>3251</v>
      </c>
      <c r="F151" s="251" t="s">
        <v>3854</v>
      </c>
      <c r="G151" s="251">
        <v>30</v>
      </c>
      <c r="H151" s="251">
        <v>30</v>
      </c>
      <c r="I151" s="250" t="s">
        <v>3743</v>
      </c>
      <c r="J151" s="252" t="s">
        <v>3855</v>
      </c>
      <c r="K151" s="258" t="str">
        <f t="shared" si="2"/>
        <v>38718NonRes30</v>
      </c>
      <c r="L151" s="253">
        <v>34.000099393698441</v>
      </c>
      <c r="N151" s="254"/>
    </row>
    <row r="152" spans="1:14" x14ac:dyDescent="0.25">
      <c r="A152" s="250" t="s">
        <v>3744</v>
      </c>
      <c r="B152" s="250" t="s">
        <v>2984</v>
      </c>
      <c r="C152" s="250" t="s">
        <v>3746</v>
      </c>
      <c r="D152" s="255" t="s">
        <v>3745</v>
      </c>
      <c r="E152" s="255" t="s">
        <v>3296</v>
      </c>
      <c r="F152" s="251" t="s">
        <v>3296</v>
      </c>
      <c r="G152" s="251">
        <v>59</v>
      </c>
      <c r="H152" s="251">
        <v>59</v>
      </c>
      <c r="I152" s="250" t="s">
        <v>3747</v>
      </c>
      <c r="J152" s="252" t="s">
        <v>3606</v>
      </c>
      <c r="K152" s="258" t="str">
        <f t="shared" si="2"/>
        <v>38812Res59</v>
      </c>
      <c r="L152" s="253">
        <v>60.489485832529027</v>
      </c>
      <c r="N152" s="254"/>
    </row>
    <row r="153" spans="1:14" x14ac:dyDescent="0.25">
      <c r="A153" s="250" t="s">
        <v>3744</v>
      </c>
      <c r="B153" s="250" t="s">
        <v>2984</v>
      </c>
      <c r="C153" s="250" t="s">
        <v>3746</v>
      </c>
      <c r="D153" s="255" t="s">
        <v>3745</v>
      </c>
      <c r="E153" s="255" t="s">
        <v>3296</v>
      </c>
      <c r="F153" s="251" t="s">
        <v>3296</v>
      </c>
      <c r="G153" s="251">
        <v>59</v>
      </c>
      <c r="H153" s="251">
        <v>59</v>
      </c>
      <c r="I153" s="250" t="s">
        <v>3748</v>
      </c>
      <c r="J153" s="252" t="s">
        <v>3606</v>
      </c>
      <c r="K153" s="258" t="str">
        <f t="shared" si="2"/>
        <v>38812Res59</v>
      </c>
      <c r="L153" s="253">
        <v>87.265410958904113</v>
      </c>
      <c r="N153" s="254"/>
    </row>
    <row r="154" spans="1:14" x14ac:dyDescent="0.25">
      <c r="A154" s="250" t="s">
        <v>3749</v>
      </c>
      <c r="B154" s="250" t="s">
        <v>2984</v>
      </c>
      <c r="C154" s="250" t="s">
        <v>3751</v>
      </c>
      <c r="D154" s="255" t="s">
        <v>3750</v>
      </c>
      <c r="E154" s="255" t="s">
        <v>3157</v>
      </c>
      <c r="F154" s="251" t="s">
        <v>3157</v>
      </c>
      <c r="G154" s="251">
        <v>112</v>
      </c>
      <c r="H154" s="251">
        <v>112</v>
      </c>
      <c r="I154" s="250" t="s">
        <v>3185</v>
      </c>
      <c r="J154" s="252" t="s">
        <v>3157</v>
      </c>
      <c r="K154" s="258" t="str">
        <f t="shared" si="2"/>
        <v>3843PNRODS112</v>
      </c>
      <c r="L154" s="253">
        <v>98.539393939393946</v>
      </c>
      <c r="N154" s="254"/>
    </row>
    <row r="155" spans="1:14" x14ac:dyDescent="0.25">
      <c r="A155" s="250" t="s">
        <v>3749</v>
      </c>
      <c r="B155" s="250" t="s">
        <v>2984</v>
      </c>
      <c r="C155" s="250" t="s">
        <v>3752</v>
      </c>
      <c r="D155" s="255" t="s">
        <v>3750</v>
      </c>
      <c r="E155" s="255" t="s">
        <v>3157</v>
      </c>
      <c r="F155" s="251" t="s">
        <v>3157</v>
      </c>
      <c r="G155" s="251">
        <v>112</v>
      </c>
      <c r="H155" s="251">
        <v>112</v>
      </c>
      <c r="I155" s="250" t="s">
        <v>3185</v>
      </c>
      <c r="J155" s="252" t="s">
        <v>3157</v>
      </c>
      <c r="K155" s="258" t="str">
        <f t="shared" si="2"/>
        <v>3843NPODS112</v>
      </c>
      <c r="L155" s="253">
        <v>98.541364658835292</v>
      </c>
      <c r="N155" s="254"/>
    </row>
    <row r="156" spans="1:14" x14ac:dyDescent="0.25">
      <c r="A156" s="250" t="s">
        <v>3749</v>
      </c>
      <c r="B156" s="250" t="s">
        <v>2984</v>
      </c>
      <c r="C156" s="250" t="s">
        <v>3751</v>
      </c>
      <c r="D156" s="255" t="s">
        <v>3750</v>
      </c>
      <c r="E156" s="255" t="s">
        <v>3296</v>
      </c>
      <c r="F156" s="251" t="s">
        <v>3296</v>
      </c>
      <c r="G156" s="251">
        <v>58</v>
      </c>
      <c r="H156" s="251">
        <v>58</v>
      </c>
      <c r="I156" s="250" t="s">
        <v>3753</v>
      </c>
      <c r="J156" s="252" t="s">
        <v>3606</v>
      </c>
      <c r="K156" s="258" t="str">
        <f t="shared" si="2"/>
        <v>3843PNRRes58</v>
      </c>
      <c r="L156" s="253">
        <v>119.71212121212122</v>
      </c>
    </row>
    <row r="157" spans="1:14" x14ac:dyDescent="0.25">
      <c r="A157" s="250" t="s">
        <v>3749</v>
      </c>
      <c r="B157" s="250" t="s">
        <v>2984</v>
      </c>
      <c r="C157" s="250" t="s">
        <v>3752</v>
      </c>
      <c r="D157" s="255" t="s">
        <v>3750</v>
      </c>
      <c r="E157" s="255" t="s">
        <v>3296</v>
      </c>
      <c r="F157" s="251" t="s">
        <v>3296</v>
      </c>
      <c r="G157" s="251">
        <v>58</v>
      </c>
      <c r="H157" s="251">
        <v>58</v>
      </c>
      <c r="I157" s="250" t="s">
        <v>3754</v>
      </c>
      <c r="J157" s="252" t="s">
        <v>3606</v>
      </c>
      <c r="K157" s="258" t="str">
        <f t="shared" si="2"/>
        <v>3843NPRes58</v>
      </c>
      <c r="L157" s="253">
        <v>119.71282179455136</v>
      </c>
    </row>
    <row r="158" spans="1:14" x14ac:dyDescent="0.25">
      <c r="A158" s="250" t="s">
        <v>3756</v>
      </c>
      <c r="B158" s="250" t="s">
        <v>3755</v>
      </c>
      <c r="C158" s="250" t="s">
        <v>3758</v>
      </c>
      <c r="D158" s="255" t="s">
        <v>3757</v>
      </c>
      <c r="E158" s="255" t="s">
        <v>3157</v>
      </c>
      <c r="F158" s="251" t="s">
        <v>3157</v>
      </c>
      <c r="G158" s="251">
        <v>91</v>
      </c>
      <c r="H158" s="251">
        <v>91</v>
      </c>
      <c r="I158" s="250" t="s">
        <v>3326</v>
      </c>
      <c r="J158" s="252" t="s">
        <v>3157</v>
      </c>
      <c r="K158" s="258" t="str">
        <f t="shared" si="2"/>
        <v>9420RCLODS91</v>
      </c>
      <c r="L158" s="253">
        <v>49.13</v>
      </c>
    </row>
    <row r="159" spans="1:14" x14ac:dyDescent="0.25">
      <c r="A159" s="250" t="s">
        <v>3756</v>
      </c>
      <c r="B159" s="250" t="s">
        <v>3755</v>
      </c>
      <c r="C159" s="250" t="s">
        <v>3758</v>
      </c>
      <c r="D159" s="255" t="s">
        <v>3757</v>
      </c>
      <c r="E159" s="255" t="s">
        <v>3157</v>
      </c>
      <c r="F159" s="251" t="s">
        <v>3157</v>
      </c>
      <c r="G159" s="251">
        <v>92</v>
      </c>
      <c r="H159" s="251">
        <v>92</v>
      </c>
      <c r="I159" s="250" t="s">
        <v>3336</v>
      </c>
      <c r="J159" s="252" t="s">
        <v>3157</v>
      </c>
      <c r="K159" s="258" t="str">
        <f t="shared" si="2"/>
        <v>9420RCLODS92</v>
      </c>
      <c r="L159" s="253">
        <v>49.13</v>
      </c>
    </row>
    <row r="160" spans="1:14" x14ac:dyDescent="0.25">
      <c r="A160" s="250" t="s">
        <v>3756</v>
      </c>
      <c r="B160" s="250" t="s">
        <v>3755</v>
      </c>
      <c r="C160" s="250" t="s">
        <v>3758</v>
      </c>
      <c r="D160" s="255" t="s">
        <v>3757</v>
      </c>
      <c r="E160" s="255" t="s">
        <v>3157</v>
      </c>
      <c r="F160" s="251" t="s">
        <v>3157</v>
      </c>
      <c r="G160" s="251">
        <v>93</v>
      </c>
      <c r="H160" s="251">
        <v>93</v>
      </c>
      <c r="I160" s="250" t="s">
        <v>3759</v>
      </c>
      <c r="J160" s="252" t="s">
        <v>3157</v>
      </c>
      <c r="K160" s="258" t="str">
        <f t="shared" si="2"/>
        <v>9420RCLODS93</v>
      </c>
      <c r="L160" s="253">
        <v>49.13</v>
      </c>
    </row>
    <row r="161" spans="1:12" x14ac:dyDescent="0.25">
      <c r="A161" s="250" t="s">
        <v>3761</v>
      </c>
      <c r="B161" s="250" t="s">
        <v>3760</v>
      </c>
      <c r="C161" s="250" t="s">
        <v>3763</v>
      </c>
      <c r="D161" s="255" t="s">
        <v>3762</v>
      </c>
      <c r="E161" s="255" t="s">
        <v>3296</v>
      </c>
      <c r="F161" s="251" t="s">
        <v>3296</v>
      </c>
      <c r="G161" s="251">
        <v>51</v>
      </c>
      <c r="H161" s="251">
        <v>51</v>
      </c>
      <c r="I161" s="250" t="s">
        <v>3643</v>
      </c>
      <c r="J161" s="252" t="s">
        <v>3606</v>
      </c>
      <c r="K161" s="258" t="str">
        <f t="shared" si="2"/>
        <v>9379RWRes51</v>
      </c>
      <c r="L161" s="253">
        <v>99</v>
      </c>
    </row>
    <row r="162" spans="1:12" x14ac:dyDescent="0.25">
      <c r="A162" s="250" t="s">
        <v>3761</v>
      </c>
      <c r="B162" s="250" t="s">
        <v>3760</v>
      </c>
      <c r="C162" s="250" t="s">
        <v>3765</v>
      </c>
      <c r="D162" s="255" t="s">
        <v>3764</v>
      </c>
      <c r="E162" s="255" t="s">
        <v>3296</v>
      </c>
      <c r="F162" s="251" t="s">
        <v>3296</v>
      </c>
      <c r="G162" s="251">
        <v>50</v>
      </c>
      <c r="H162" s="251">
        <v>50</v>
      </c>
      <c r="I162" s="250" t="s">
        <v>3766</v>
      </c>
      <c r="J162" s="252" t="s">
        <v>3606</v>
      </c>
      <c r="K162" s="258" t="str">
        <f t="shared" si="2"/>
        <v>9379APRes50</v>
      </c>
      <c r="L162" s="253">
        <v>111.52777777777777</v>
      </c>
    </row>
    <row r="163" spans="1:12" x14ac:dyDescent="0.25">
      <c r="A163" s="250" t="s">
        <v>3761</v>
      </c>
      <c r="B163" s="250" t="s">
        <v>3760</v>
      </c>
      <c r="C163" s="250" t="s">
        <v>3768</v>
      </c>
      <c r="D163" s="255" t="s">
        <v>3767</v>
      </c>
      <c r="E163" s="255" t="s">
        <v>3296</v>
      </c>
      <c r="F163" s="251" t="s">
        <v>3296</v>
      </c>
      <c r="G163" s="251">
        <v>50</v>
      </c>
      <c r="H163" s="251">
        <v>50</v>
      </c>
      <c r="I163" s="250" t="s">
        <v>3766</v>
      </c>
      <c r="J163" s="252" t="s">
        <v>3606</v>
      </c>
      <c r="K163" s="258" t="str">
        <f t="shared" si="2"/>
        <v>9379RDXRes50</v>
      </c>
      <c r="L163" s="253">
        <v>110</v>
      </c>
    </row>
    <row r="164" spans="1:12" x14ac:dyDescent="0.25">
      <c r="A164" s="250" t="s">
        <v>3761</v>
      </c>
      <c r="B164" s="250" t="s">
        <v>3760</v>
      </c>
      <c r="C164" s="250" t="s">
        <v>3769</v>
      </c>
      <c r="D164" s="255" t="s">
        <v>3767</v>
      </c>
      <c r="E164" s="255" t="s">
        <v>3296</v>
      </c>
      <c r="F164" s="251" t="s">
        <v>3296</v>
      </c>
      <c r="G164" s="251">
        <v>51</v>
      </c>
      <c r="H164" s="251">
        <v>51</v>
      </c>
      <c r="I164" s="250" t="s">
        <v>3643</v>
      </c>
      <c r="J164" s="252" t="s">
        <v>3606</v>
      </c>
      <c r="K164" s="258" t="str">
        <f t="shared" si="2"/>
        <v>9379HCRes51</v>
      </c>
      <c r="L164" s="253">
        <v>99</v>
      </c>
    </row>
    <row r="165" spans="1:12" x14ac:dyDescent="0.25">
      <c r="A165" s="250" t="s">
        <v>3761</v>
      </c>
      <c r="B165" s="250" t="s">
        <v>3760</v>
      </c>
      <c r="C165" s="250" t="s">
        <v>3771</v>
      </c>
      <c r="D165" s="255" t="s">
        <v>3770</v>
      </c>
      <c r="E165" s="255" t="s">
        <v>3296</v>
      </c>
      <c r="F165" s="251" t="s">
        <v>3296</v>
      </c>
      <c r="G165" s="251">
        <v>50</v>
      </c>
      <c r="H165" s="251">
        <v>50</v>
      </c>
      <c r="I165" s="250" t="s">
        <v>3766</v>
      </c>
      <c r="J165" s="252" t="s">
        <v>3606</v>
      </c>
      <c r="K165" s="258" t="str">
        <f t="shared" si="2"/>
        <v>9379SDXRes50</v>
      </c>
      <c r="L165" s="253">
        <v>130</v>
      </c>
    </row>
    <row r="166" spans="1:12" x14ac:dyDescent="0.25">
      <c r="A166" s="250" t="s">
        <v>3772</v>
      </c>
      <c r="B166" s="250" t="s">
        <v>3080</v>
      </c>
      <c r="C166" s="250" t="s">
        <v>3773</v>
      </c>
      <c r="D166" s="255" t="s">
        <v>3083</v>
      </c>
      <c r="E166" s="255" t="s">
        <v>3157</v>
      </c>
      <c r="F166" s="251" t="s">
        <v>3157</v>
      </c>
      <c r="G166" s="251">
        <v>91</v>
      </c>
      <c r="H166" s="251">
        <v>91</v>
      </c>
      <c r="I166" s="250" t="s">
        <v>3326</v>
      </c>
      <c r="J166" s="252" t="s">
        <v>3157</v>
      </c>
      <c r="K166" s="258" t="str">
        <f t="shared" si="2"/>
        <v>89051ODS91</v>
      </c>
      <c r="L166" s="253">
        <v>40.133610792192883</v>
      </c>
    </row>
    <row r="167" spans="1:12" x14ac:dyDescent="0.25">
      <c r="A167" s="250" t="s">
        <v>3772</v>
      </c>
      <c r="B167" s="250" t="s">
        <v>3080</v>
      </c>
      <c r="C167" s="250" t="s">
        <v>3773</v>
      </c>
      <c r="D167" s="255" t="s">
        <v>3083</v>
      </c>
      <c r="E167" s="255" t="s">
        <v>3157</v>
      </c>
      <c r="F167" s="251" t="s">
        <v>3157</v>
      </c>
      <c r="G167" s="251">
        <v>92</v>
      </c>
      <c r="H167" s="251">
        <v>92</v>
      </c>
      <c r="I167" s="250" t="s">
        <v>3336</v>
      </c>
      <c r="J167" s="252" t="s">
        <v>3157</v>
      </c>
      <c r="K167" s="258" t="str">
        <f t="shared" si="2"/>
        <v>89051ODS92</v>
      </c>
      <c r="L167" s="253">
        <v>42.105502645502646</v>
      </c>
    </row>
    <row r="168" spans="1:12" x14ac:dyDescent="0.25">
      <c r="A168" s="250" t="s">
        <v>3772</v>
      </c>
      <c r="B168" s="250" t="s">
        <v>3080</v>
      </c>
      <c r="C168" s="250" t="s">
        <v>3773</v>
      </c>
      <c r="D168" s="255" t="s">
        <v>3083</v>
      </c>
      <c r="E168" s="255" t="s">
        <v>3157</v>
      </c>
      <c r="F168" s="250" t="s">
        <v>3157</v>
      </c>
      <c r="G168" s="251">
        <v>93</v>
      </c>
      <c r="H168" s="251">
        <v>93</v>
      </c>
      <c r="I168" s="250" t="s">
        <v>3759</v>
      </c>
      <c r="J168" s="252" t="s">
        <v>3157</v>
      </c>
      <c r="K168" s="258" t="str">
        <f t="shared" si="2"/>
        <v>89051ODS93</v>
      </c>
      <c r="L168" s="253">
        <v>36.769990128331685</v>
      </c>
    </row>
    <row r="169" spans="1:12" x14ac:dyDescent="0.25">
      <c r="A169" s="250" t="s">
        <v>3775</v>
      </c>
      <c r="B169" s="250" t="s">
        <v>3774</v>
      </c>
      <c r="C169" s="250" t="s">
        <v>3777</v>
      </c>
      <c r="D169" s="250" t="s">
        <v>3776</v>
      </c>
      <c r="E169" s="250" t="s">
        <v>3157</v>
      </c>
      <c r="F169" s="250" t="s">
        <v>3157</v>
      </c>
      <c r="G169" s="251" t="s">
        <v>3330</v>
      </c>
      <c r="H169" s="251" t="s">
        <v>3330</v>
      </c>
      <c r="I169" s="250" t="s">
        <v>3654</v>
      </c>
      <c r="J169" s="252" t="s">
        <v>3157</v>
      </c>
      <c r="K169" s="258" t="str">
        <f t="shared" si="2"/>
        <v>8920APODS91g</v>
      </c>
      <c r="L169" s="253">
        <v>45</v>
      </c>
    </row>
    <row r="170" spans="1:12" x14ac:dyDescent="0.25">
      <c r="A170" s="250" t="s">
        <v>3775</v>
      </c>
      <c r="B170" s="250" t="s">
        <v>3774</v>
      </c>
      <c r="C170" s="250" t="s">
        <v>3777</v>
      </c>
      <c r="D170" s="250" t="s">
        <v>3776</v>
      </c>
      <c r="E170" s="250" t="s">
        <v>3157</v>
      </c>
      <c r="F170" s="250" t="s">
        <v>3157</v>
      </c>
      <c r="G170" s="251" t="s">
        <v>3830</v>
      </c>
      <c r="H170" s="251" t="s">
        <v>3830</v>
      </c>
      <c r="I170" s="250" t="s">
        <v>3655</v>
      </c>
      <c r="J170" s="252" t="s">
        <v>3157</v>
      </c>
      <c r="K170" s="258" t="str">
        <f t="shared" si="2"/>
        <v>8920APODS91i</v>
      </c>
      <c r="L170" s="253">
        <v>36</v>
      </c>
    </row>
    <row r="171" spans="1:12" x14ac:dyDescent="0.25">
      <c r="A171" s="250" t="s">
        <v>3775</v>
      </c>
      <c r="B171" s="250" t="s">
        <v>3774</v>
      </c>
      <c r="C171" s="250" t="s">
        <v>3777</v>
      </c>
      <c r="D171" s="250" t="s">
        <v>3776</v>
      </c>
      <c r="E171" s="250" t="s">
        <v>3157</v>
      </c>
      <c r="F171" s="250" t="s">
        <v>3157</v>
      </c>
      <c r="G171" s="251" t="s">
        <v>3836</v>
      </c>
      <c r="H171" s="251" t="s">
        <v>3836</v>
      </c>
      <c r="I171" s="250" t="s">
        <v>3778</v>
      </c>
      <c r="J171" s="252" t="s">
        <v>3157</v>
      </c>
      <c r="K171" s="258" t="str">
        <f t="shared" si="2"/>
        <v>8920APODS91mat</v>
      </c>
      <c r="L171" s="253">
        <v>486</v>
      </c>
    </row>
    <row r="172" spans="1:12" x14ac:dyDescent="0.25">
      <c r="A172" s="250" t="s">
        <v>3775</v>
      </c>
      <c r="B172" s="250" t="s">
        <v>3774</v>
      </c>
      <c r="C172" s="250" t="s">
        <v>3777</v>
      </c>
      <c r="D172" s="250" t="s">
        <v>3776</v>
      </c>
      <c r="E172" s="250" t="s">
        <v>3157</v>
      </c>
      <c r="F172" s="250" t="s">
        <v>3157</v>
      </c>
      <c r="G172" s="251" t="s">
        <v>3831</v>
      </c>
      <c r="H172" s="251" t="s">
        <v>3831</v>
      </c>
      <c r="I172" s="250" t="s">
        <v>3676</v>
      </c>
      <c r="J172" s="252" t="s">
        <v>3157</v>
      </c>
      <c r="K172" s="258" t="str">
        <f t="shared" si="2"/>
        <v>8920APODS91cm</v>
      </c>
      <c r="L172" s="253">
        <v>36</v>
      </c>
    </row>
    <row r="173" spans="1:12" x14ac:dyDescent="0.25">
      <c r="A173" s="250" t="s">
        <v>3780</v>
      </c>
      <c r="B173" s="250" t="s">
        <v>3779</v>
      </c>
      <c r="C173" s="250" t="s">
        <v>3782</v>
      </c>
      <c r="D173" s="250" t="s">
        <v>3781</v>
      </c>
      <c r="E173" s="250" t="s">
        <v>3157</v>
      </c>
      <c r="F173" s="250" t="s">
        <v>3157</v>
      </c>
      <c r="G173" s="251" t="s">
        <v>3330</v>
      </c>
      <c r="H173" s="251" t="s">
        <v>3330</v>
      </c>
      <c r="I173" s="250" t="s">
        <v>3654</v>
      </c>
      <c r="J173" s="252" t="s">
        <v>3157</v>
      </c>
      <c r="K173" s="258" t="str">
        <f t="shared" si="2"/>
        <v>38321ODS91g</v>
      </c>
      <c r="L173" s="253">
        <v>74.05</v>
      </c>
    </row>
    <row r="174" spans="1:12" x14ac:dyDescent="0.25">
      <c r="A174" s="250" t="s">
        <v>3780</v>
      </c>
      <c r="B174" s="250" t="s">
        <v>3779</v>
      </c>
      <c r="C174" s="250" t="s">
        <v>3782</v>
      </c>
      <c r="D174" s="250" t="s">
        <v>3781</v>
      </c>
      <c r="E174" s="250" t="s">
        <v>3157</v>
      </c>
      <c r="F174" s="250" t="s">
        <v>3157</v>
      </c>
      <c r="G174" s="251" t="s">
        <v>3830</v>
      </c>
      <c r="H174" s="251" t="s">
        <v>3830</v>
      </c>
      <c r="I174" s="250" t="s">
        <v>3655</v>
      </c>
      <c r="J174" s="252" t="s">
        <v>3157</v>
      </c>
      <c r="K174" s="258" t="str">
        <f t="shared" si="2"/>
        <v>38321ODS91i</v>
      </c>
      <c r="L174" s="253">
        <v>31.6</v>
      </c>
    </row>
    <row r="175" spans="1:12" x14ac:dyDescent="0.25">
      <c r="A175" s="250" t="s">
        <v>3780</v>
      </c>
      <c r="B175" s="250" t="s">
        <v>3779</v>
      </c>
      <c r="C175" s="250" t="s">
        <v>3782</v>
      </c>
      <c r="D175" s="250" t="s">
        <v>3781</v>
      </c>
      <c r="E175" s="250" t="s">
        <v>3157</v>
      </c>
      <c r="F175" s="250" t="s">
        <v>3157</v>
      </c>
      <c r="G175" s="251" t="s">
        <v>3831</v>
      </c>
      <c r="H175" s="251" t="s">
        <v>3831</v>
      </c>
      <c r="I175" s="250" t="s">
        <v>3676</v>
      </c>
      <c r="J175" s="252" t="s">
        <v>3157</v>
      </c>
      <c r="K175" s="258" t="str">
        <f t="shared" si="2"/>
        <v>38321ODS91cm</v>
      </c>
      <c r="L175" s="253">
        <v>6.14</v>
      </c>
    </row>
    <row r="176" spans="1:12" x14ac:dyDescent="0.25">
      <c r="A176" s="250" t="s">
        <v>3780</v>
      </c>
      <c r="B176" s="250" t="s">
        <v>3779</v>
      </c>
      <c r="C176" s="250" t="s">
        <v>3784</v>
      </c>
      <c r="D176" s="250" t="s">
        <v>3783</v>
      </c>
      <c r="E176" s="250" t="s">
        <v>3157</v>
      </c>
      <c r="F176" s="250" t="s">
        <v>3157</v>
      </c>
      <c r="G176" s="251" t="s">
        <v>3830</v>
      </c>
      <c r="H176" s="251" t="s">
        <v>3830</v>
      </c>
      <c r="I176" s="250" t="s">
        <v>3655</v>
      </c>
      <c r="J176" s="252" t="s">
        <v>3157</v>
      </c>
      <c r="K176" s="258" t="str">
        <f t="shared" si="2"/>
        <v>3832SM-ANSODS91i</v>
      </c>
      <c r="L176" s="253">
        <v>110.2</v>
      </c>
    </row>
    <row r="177" spans="1:12" x14ac:dyDescent="0.25">
      <c r="A177" s="250" t="s">
        <v>3780</v>
      </c>
      <c r="B177" s="250" t="s">
        <v>3779</v>
      </c>
      <c r="C177" s="250" t="s">
        <v>3784</v>
      </c>
      <c r="D177" s="250" t="s">
        <v>3783</v>
      </c>
      <c r="E177" s="250" t="s">
        <v>3157</v>
      </c>
      <c r="F177" s="250" t="s">
        <v>3157</v>
      </c>
      <c r="G177" s="251" t="s">
        <v>3831</v>
      </c>
      <c r="H177" s="251" t="s">
        <v>3831</v>
      </c>
      <c r="I177" s="250" t="s">
        <v>3676</v>
      </c>
      <c r="J177" s="252" t="s">
        <v>3157</v>
      </c>
      <c r="K177" s="258" t="str">
        <f t="shared" si="2"/>
        <v>3832SM-ANSODS91cm</v>
      </c>
      <c r="L177" s="253">
        <v>110.2</v>
      </c>
    </row>
    <row r="178" spans="1:12" x14ac:dyDescent="0.25">
      <c r="A178" s="250" t="s">
        <v>3786</v>
      </c>
      <c r="B178" s="250" t="s">
        <v>3785</v>
      </c>
      <c r="C178" s="250" t="s">
        <v>3788</v>
      </c>
      <c r="D178" s="250" t="s">
        <v>3787</v>
      </c>
      <c r="E178" s="250" t="s">
        <v>3157</v>
      </c>
      <c r="F178" s="250" t="s">
        <v>3157</v>
      </c>
      <c r="G178" s="251" t="s">
        <v>3238</v>
      </c>
      <c r="H178" s="251" t="s">
        <v>3238</v>
      </c>
      <c r="I178" s="250" t="s">
        <v>3627</v>
      </c>
      <c r="J178" s="252" t="s">
        <v>3157</v>
      </c>
      <c r="K178" s="258" t="str">
        <f t="shared" si="2"/>
        <v>38874ODS120d</v>
      </c>
      <c r="L178" s="253">
        <v>13.930056284182021</v>
      </c>
    </row>
    <row r="179" spans="1:12" x14ac:dyDescent="0.25">
      <c r="A179" s="250" t="s">
        <v>3786</v>
      </c>
      <c r="B179" s="250" t="s">
        <v>3785</v>
      </c>
      <c r="C179" s="250" t="s">
        <v>3788</v>
      </c>
      <c r="D179" s="250" t="s">
        <v>3787</v>
      </c>
      <c r="E179" s="250" t="s">
        <v>3157</v>
      </c>
      <c r="F179" s="250" t="s">
        <v>3157</v>
      </c>
      <c r="G179" s="251" t="s">
        <v>3234</v>
      </c>
      <c r="H179" s="251" t="s">
        <v>3234</v>
      </c>
      <c r="I179" s="250" t="s">
        <v>3628</v>
      </c>
      <c r="J179" s="252" t="s">
        <v>3157</v>
      </c>
      <c r="K179" s="258" t="str">
        <f t="shared" si="2"/>
        <v>38874ODS120i</v>
      </c>
      <c r="L179" s="253">
        <v>15.740238835024146</v>
      </c>
    </row>
    <row r="180" spans="1:12" x14ac:dyDescent="0.25">
      <c r="A180" s="250" t="s">
        <v>3786</v>
      </c>
      <c r="B180" s="250" t="s">
        <v>3785</v>
      </c>
      <c r="C180" s="250" t="s">
        <v>3788</v>
      </c>
      <c r="D180" s="250" t="s">
        <v>3787</v>
      </c>
      <c r="E180" s="250" t="s">
        <v>3157</v>
      </c>
      <c r="F180" s="250" t="s">
        <v>3157</v>
      </c>
      <c r="G180" s="251" t="s">
        <v>3828</v>
      </c>
      <c r="H180" s="251" t="s">
        <v>3828</v>
      </c>
      <c r="I180" s="250" t="s">
        <v>3651</v>
      </c>
      <c r="J180" s="252" t="s">
        <v>3157</v>
      </c>
      <c r="K180" s="258" t="str">
        <f t="shared" si="2"/>
        <v>38874ODS120dbc</v>
      </c>
      <c r="L180" s="253">
        <v>21.65000671772135</v>
      </c>
    </row>
    <row r="181" spans="1:12" x14ac:dyDescent="0.25">
      <c r="A181" s="250" t="s">
        <v>3790</v>
      </c>
      <c r="B181" s="250" t="s">
        <v>3789</v>
      </c>
      <c r="C181" s="250" t="s">
        <v>3792</v>
      </c>
      <c r="D181" s="250" t="s">
        <v>3791</v>
      </c>
      <c r="E181" s="250" t="s">
        <v>3157</v>
      </c>
      <c r="F181" s="250" t="s">
        <v>3157</v>
      </c>
      <c r="G181" s="251" t="s">
        <v>3238</v>
      </c>
      <c r="H181" s="251" t="s">
        <v>3238</v>
      </c>
      <c r="I181" s="250" t="s">
        <v>3627</v>
      </c>
      <c r="J181" s="252" t="s">
        <v>3157</v>
      </c>
      <c r="K181" s="258" t="str">
        <f t="shared" si="2"/>
        <v>38134ODS120d</v>
      </c>
      <c r="L181" s="253">
        <v>13.930007049726219</v>
      </c>
    </row>
    <row r="182" spans="1:12" x14ac:dyDescent="0.25">
      <c r="A182" s="250" t="s">
        <v>3790</v>
      </c>
      <c r="B182" s="250" t="s">
        <v>3789</v>
      </c>
      <c r="C182" s="250" t="s">
        <v>3792</v>
      </c>
      <c r="D182" s="250" t="s">
        <v>3791</v>
      </c>
      <c r="E182" s="250" t="s">
        <v>3157</v>
      </c>
      <c r="F182" s="250" t="s">
        <v>3157</v>
      </c>
      <c r="G182" s="251" t="s">
        <v>3234</v>
      </c>
      <c r="H182" s="251" t="s">
        <v>3234</v>
      </c>
      <c r="I182" s="250" t="s">
        <v>3628</v>
      </c>
      <c r="J182" s="252" t="s">
        <v>3157</v>
      </c>
      <c r="K182" s="258" t="str">
        <f t="shared" si="2"/>
        <v>38134ODS120i</v>
      </c>
      <c r="L182" s="253">
        <v>15.740001019004433</v>
      </c>
    </row>
    <row r="183" spans="1:12" x14ac:dyDescent="0.25">
      <c r="A183" s="250" t="s">
        <v>3790</v>
      </c>
      <c r="B183" s="250" t="s">
        <v>3789</v>
      </c>
      <c r="C183" s="250" t="s">
        <v>3792</v>
      </c>
      <c r="D183" s="250" t="s">
        <v>3791</v>
      </c>
      <c r="E183" s="250" t="s">
        <v>3157</v>
      </c>
      <c r="F183" s="250" t="s">
        <v>3157</v>
      </c>
      <c r="G183" s="251" t="s">
        <v>3230</v>
      </c>
      <c r="H183" s="251" t="s">
        <v>3230</v>
      </c>
      <c r="I183" s="250" t="s">
        <v>3629</v>
      </c>
      <c r="J183" s="252" t="s">
        <v>3157</v>
      </c>
      <c r="K183" s="258" t="str">
        <f t="shared" si="2"/>
        <v>38134ODS120g</v>
      </c>
      <c r="L183" s="253">
        <v>3.3602347762289067</v>
      </c>
    </row>
    <row r="184" spans="1:12" x14ac:dyDescent="0.25">
      <c r="A184" s="250" t="s">
        <v>3790</v>
      </c>
      <c r="B184" s="250" t="s">
        <v>3789</v>
      </c>
      <c r="C184" s="250" t="s">
        <v>3792</v>
      </c>
      <c r="D184" s="250" t="s">
        <v>3791</v>
      </c>
      <c r="E184" s="250" t="s">
        <v>3157</v>
      </c>
      <c r="F184" s="250" t="s">
        <v>3157</v>
      </c>
      <c r="G184" s="251" t="s">
        <v>3829</v>
      </c>
      <c r="H184" s="251" t="s">
        <v>3829</v>
      </c>
      <c r="I184" s="250" t="s">
        <v>3652</v>
      </c>
      <c r="J184" s="252" t="s">
        <v>3157</v>
      </c>
      <c r="K184" s="258" t="str">
        <f t="shared" si="2"/>
        <v>38134ODS120cm</v>
      </c>
      <c r="L184" s="253">
        <v>26.301222309576115</v>
      </c>
    </row>
    <row r="185" spans="1:12" x14ac:dyDescent="0.25">
      <c r="A185" s="250" t="s">
        <v>3790</v>
      </c>
      <c r="B185" s="250" t="s">
        <v>3789</v>
      </c>
      <c r="C185" s="250" t="s">
        <v>3792</v>
      </c>
      <c r="D185" s="250" t="s">
        <v>3791</v>
      </c>
      <c r="E185" s="250" t="s">
        <v>3157</v>
      </c>
      <c r="F185" s="250" t="s">
        <v>3157</v>
      </c>
      <c r="G185" s="251">
        <v>117</v>
      </c>
      <c r="H185" s="251">
        <v>117</v>
      </c>
      <c r="I185" s="250" t="s">
        <v>3202</v>
      </c>
      <c r="J185" s="252" t="s">
        <v>3157</v>
      </c>
      <c r="K185" s="258" t="str">
        <f t="shared" si="2"/>
        <v>38134ODS117</v>
      </c>
      <c r="L185" s="253">
        <v>21.649999999999995</v>
      </c>
    </row>
    <row r="186" spans="1:12" x14ac:dyDescent="0.25">
      <c r="A186" s="250" t="s">
        <v>3790</v>
      </c>
      <c r="B186" s="250" t="s">
        <v>3789</v>
      </c>
      <c r="C186" s="250" t="s">
        <v>3794</v>
      </c>
      <c r="D186" s="250" t="s">
        <v>3793</v>
      </c>
      <c r="E186" s="250" t="s">
        <v>3157</v>
      </c>
      <c r="F186" s="250" t="s">
        <v>3157</v>
      </c>
      <c r="G186" s="251" t="s">
        <v>3238</v>
      </c>
      <c r="H186" s="251" t="s">
        <v>3238</v>
      </c>
      <c r="I186" s="250" t="s">
        <v>3627</v>
      </c>
      <c r="J186" s="252" t="s">
        <v>3157</v>
      </c>
      <c r="K186" s="258" t="str">
        <f t="shared" si="2"/>
        <v>72134ODS120d</v>
      </c>
      <c r="L186" s="253">
        <v>13.930002590673576</v>
      </c>
    </row>
    <row r="187" spans="1:12" x14ac:dyDescent="0.25">
      <c r="A187" s="250" t="s">
        <v>3790</v>
      </c>
      <c r="B187" s="250" t="s">
        <v>3789</v>
      </c>
      <c r="C187" s="250" t="s">
        <v>3794</v>
      </c>
      <c r="D187" s="250" t="s">
        <v>3793</v>
      </c>
      <c r="E187" s="250" t="s">
        <v>3157</v>
      </c>
      <c r="F187" s="250" t="s">
        <v>3157</v>
      </c>
      <c r="G187" s="251" t="s">
        <v>3234</v>
      </c>
      <c r="H187" s="251" t="s">
        <v>3234</v>
      </c>
      <c r="I187" s="250" t="s">
        <v>3628</v>
      </c>
      <c r="J187" s="252" t="s">
        <v>3157</v>
      </c>
      <c r="K187" s="258" t="str">
        <f t="shared" si="2"/>
        <v>72134ODS120i</v>
      </c>
      <c r="L187" s="253">
        <v>15.740002009198045</v>
      </c>
    </row>
    <row r="188" spans="1:12" x14ac:dyDescent="0.25">
      <c r="A188" s="250" t="s">
        <v>3790</v>
      </c>
      <c r="B188" s="250" t="s">
        <v>3789</v>
      </c>
      <c r="C188" s="250" t="s">
        <v>3794</v>
      </c>
      <c r="D188" s="250" t="s">
        <v>3793</v>
      </c>
      <c r="E188" s="250" t="s">
        <v>3157</v>
      </c>
      <c r="F188" s="250" t="s">
        <v>3157</v>
      </c>
      <c r="G188" s="251" t="s">
        <v>3829</v>
      </c>
      <c r="H188" s="251" t="s">
        <v>3829</v>
      </c>
      <c r="I188" s="250" t="s">
        <v>3652</v>
      </c>
      <c r="J188" s="252" t="s">
        <v>3157</v>
      </c>
      <c r="K188" s="258" t="str">
        <f t="shared" si="2"/>
        <v>72134ODS120cm</v>
      </c>
      <c r="L188" s="253">
        <v>26.296106875</v>
      </c>
    </row>
    <row r="189" spans="1:12" x14ac:dyDescent="0.25">
      <c r="A189" s="250" t="s">
        <v>3790</v>
      </c>
      <c r="B189" s="250" t="s">
        <v>3789</v>
      </c>
      <c r="C189" s="250" t="s">
        <v>3794</v>
      </c>
      <c r="D189" s="250" t="s">
        <v>3793</v>
      </c>
      <c r="E189" s="250" t="s">
        <v>3157</v>
      </c>
      <c r="F189" s="250" t="s">
        <v>3157</v>
      </c>
      <c r="G189" s="251">
        <v>117</v>
      </c>
      <c r="H189" s="251">
        <v>117</v>
      </c>
      <c r="I189" s="250" t="s">
        <v>3202</v>
      </c>
      <c r="J189" s="252" t="s">
        <v>3157</v>
      </c>
      <c r="K189" s="258" t="str">
        <f t="shared" si="2"/>
        <v>72134ODS117</v>
      </c>
      <c r="L189" s="253">
        <v>21.650024756410257</v>
      </c>
    </row>
    <row r="190" spans="1:12" x14ac:dyDescent="0.25">
      <c r="A190" s="250" t="s">
        <v>3790</v>
      </c>
      <c r="B190" s="250" t="s">
        <v>3789</v>
      </c>
      <c r="C190" s="250" t="s">
        <v>3796</v>
      </c>
      <c r="D190" s="250" t="s">
        <v>3795</v>
      </c>
      <c r="E190" s="250" t="s">
        <v>3157</v>
      </c>
      <c r="F190" s="250" t="s">
        <v>3157</v>
      </c>
      <c r="G190" s="251" t="s">
        <v>3830</v>
      </c>
      <c r="H190" s="251" t="s">
        <v>3830</v>
      </c>
      <c r="I190" s="250" t="s">
        <v>3655</v>
      </c>
      <c r="J190" s="252" t="s">
        <v>3157</v>
      </c>
      <c r="K190" s="258" t="str">
        <f t="shared" si="2"/>
        <v>8921HS-OPODS91i</v>
      </c>
      <c r="L190" s="253">
        <v>38.700975081256772</v>
      </c>
    </row>
    <row r="191" spans="1:12" x14ac:dyDescent="0.25">
      <c r="A191" s="250" t="s">
        <v>3790</v>
      </c>
      <c r="B191" s="250" t="s">
        <v>3789</v>
      </c>
      <c r="C191" s="250" t="s">
        <v>3796</v>
      </c>
      <c r="D191" s="250" t="s">
        <v>3795</v>
      </c>
      <c r="E191" s="250" t="s">
        <v>3157</v>
      </c>
      <c r="F191" s="250" t="s">
        <v>3157</v>
      </c>
      <c r="G191" s="251" t="s">
        <v>3831</v>
      </c>
      <c r="H191" s="251" t="s">
        <v>3831</v>
      </c>
      <c r="I191" s="250" t="s">
        <v>3676</v>
      </c>
      <c r="J191" s="252" t="s">
        <v>3157</v>
      </c>
      <c r="K191" s="258" t="str">
        <f t="shared" si="2"/>
        <v>8921HS-OPODS91cm</v>
      </c>
      <c r="L191" s="253">
        <v>61.54054054054054</v>
      </c>
    </row>
    <row r="192" spans="1:12" x14ac:dyDescent="0.25">
      <c r="A192" s="250" t="s">
        <v>3790</v>
      </c>
      <c r="B192" s="250" t="s">
        <v>3789</v>
      </c>
      <c r="C192" s="250" t="s">
        <v>3796</v>
      </c>
      <c r="D192" s="250" t="s">
        <v>3795</v>
      </c>
      <c r="E192" s="250" t="s">
        <v>3157</v>
      </c>
      <c r="F192" s="250" t="s">
        <v>3157</v>
      </c>
      <c r="G192" s="251" t="s">
        <v>3836</v>
      </c>
      <c r="H192" s="251" t="s">
        <v>3836</v>
      </c>
      <c r="I192" s="250" t="s">
        <v>3778</v>
      </c>
      <c r="J192" s="252" t="s">
        <v>3157</v>
      </c>
      <c r="K192" s="258" t="str">
        <f t="shared" si="2"/>
        <v>8921HS-OPODS91mat</v>
      </c>
      <c r="L192" s="253">
        <v>143.60020101565806</v>
      </c>
    </row>
    <row r="193" spans="1:12" x14ac:dyDescent="0.25">
      <c r="A193" s="250" t="s">
        <v>3797</v>
      </c>
      <c r="B193" s="250" t="s">
        <v>3789</v>
      </c>
      <c r="C193" s="250" t="s">
        <v>3799</v>
      </c>
      <c r="D193" s="250" t="s">
        <v>3798</v>
      </c>
      <c r="E193" s="250" t="s">
        <v>3157</v>
      </c>
      <c r="F193" s="250" t="s">
        <v>3157</v>
      </c>
      <c r="G193" s="251" t="s">
        <v>3234</v>
      </c>
      <c r="H193" s="251" t="s">
        <v>3234</v>
      </c>
      <c r="I193" s="250" t="s">
        <v>3628</v>
      </c>
      <c r="J193" s="252" t="s">
        <v>3157</v>
      </c>
      <c r="K193" s="258" t="str">
        <f t="shared" si="2"/>
        <v>75134ODS120i</v>
      </c>
      <c r="L193" s="253">
        <v>15.74014598540146</v>
      </c>
    </row>
    <row r="194" spans="1:12" x14ac:dyDescent="0.25">
      <c r="A194" s="250" t="s">
        <v>3790</v>
      </c>
      <c r="B194" s="250" t="s">
        <v>3789</v>
      </c>
      <c r="C194" s="250" t="s">
        <v>3801</v>
      </c>
      <c r="D194" s="250" t="s">
        <v>3800</v>
      </c>
      <c r="E194" s="250" t="s">
        <v>3157</v>
      </c>
      <c r="F194" s="250" t="s">
        <v>3157</v>
      </c>
      <c r="G194" s="251" t="s">
        <v>3234</v>
      </c>
      <c r="H194" s="251" t="s">
        <v>3234</v>
      </c>
      <c r="I194" s="250" t="s">
        <v>3628</v>
      </c>
      <c r="J194" s="252" t="s">
        <v>3157</v>
      </c>
      <c r="K194" s="258" t="str">
        <f t="shared" si="2"/>
        <v>74134ODS120i</v>
      </c>
      <c r="L194" s="253">
        <v>15.739837398373984</v>
      </c>
    </row>
    <row r="195" spans="1:12" x14ac:dyDescent="0.25">
      <c r="A195" s="250" t="s">
        <v>3790</v>
      </c>
      <c r="B195" s="250" t="s">
        <v>3789</v>
      </c>
      <c r="C195" s="250" t="s">
        <v>3803</v>
      </c>
      <c r="D195" s="250" t="s">
        <v>3802</v>
      </c>
      <c r="E195" s="250" t="s">
        <v>3157</v>
      </c>
      <c r="F195" s="250" t="s">
        <v>3157</v>
      </c>
      <c r="G195" s="251" t="s">
        <v>3234</v>
      </c>
      <c r="H195" s="251" t="s">
        <v>3234</v>
      </c>
      <c r="I195" s="250" t="s">
        <v>3628</v>
      </c>
      <c r="J195" s="252" t="s">
        <v>3157</v>
      </c>
      <c r="K195" s="258" t="str">
        <f t="shared" si="2"/>
        <v>86134ODS120i</v>
      </c>
      <c r="L195" s="253">
        <v>15.75</v>
      </c>
    </row>
    <row r="196" spans="1:12" x14ac:dyDescent="0.25">
      <c r="A196" s="250" t="s">
        <v>3804</v>
      </c>
      <c r="B196" s="250" t="s">
        <v>3789</v>
      </c>
      <c r="C196" s="250" t="s">
        <v>3806</v>
      </c>
      <c r="D196" s="250" t="s">
        <v>3805</v>
      </c>
      <c r="E196" s="250" t="s">
        <v>3157</v>
      </c>
      <c r="F196" s="250" t="s">
        <v>3157</v>
      </c>
      <c r="G196" s="251" t="s">
        <v>3238</v>
      </c>
      <c r="H196" s="251" t="s">
        <v>3238</v>
      </c>
      <c r="I196" s="250" t="s">
        <v>3627</v>
      </c>
      <c r="J196" s="252" t="s">
        <v>3157</v>
      </c>
      <c r="K196" s="258" t="str">
        <f t="shared" si="2"/>
        <v>76134ODS120d</v>
      </c>
      <c r="L196" s="253">
        <v>13.928012253233492</v>
      </c>
    </row>
    <row r="197" spans="1:12" x14ac:dyDescent="0.25">
      <c r="A197" s="250" t="s">
        <v>3807</v>
      </c>
      <c r="B197" s="250" t="s">
        <v>3789</v>
      </c>
      <c r="C197" s="250" t="s">
        <v>3809</v>
      </c>
      <c r="D197" s="250" t="s">
        <v>3808</v>
      </c>
      <c r="E197" s="250" t="s">
        <v>3157</v>
      </c>
      <c r="F197" s="250" t="s">
        <v>3157</v>
      </c>
      <c r="G197" s="251" t="s">
        <v>3238</v>
      </c>
      <c r="H197" s="251" t="s">
        <v>3238</v>
      </c>
      <c r="I197" s="250" t="s">
        <v>3627</v>
      </c>
      <c r="J197" s="252" t="s">
        <v>3157</v>
      </c>
      <c r="K197" s="258" t="str">
        <f t="shared" si="2"/>
        <v>77134ODS120d</v>
      </c>
      <c r="L197" s="253">
        <v>13.930091185410335</v>
      </c>
    </row>
    <row r="198" spans="1:12" x14ac:dyDescent="0.25">
      <c r="A198" s="250" t="s">
        <v>3790</v>
      </c>
      <c r="B198" s="250" t="s">
        <v>3810</v>
      </c>
      <c r="C198" s="250" t="s">
        <v>3792</v>
      </c>
      <c r="D198" s="250" t="s">
        <v>3791</v>
      </c>
      <c r="E198" s="250" t="s">
        <v>3157</v>
      </c>
      <c r="F198" s="250" t="s">
        <v>3157</v>
      </c>
      <c r="G198" s="251" t="s">
        <v>3238</v>
      </c>
      <c r="H198" s="251" t="s">
        <v>3238</v>
      </c>
      <c r="I198" s="250" t="s">
        <v>3627</v>
      </c>
      <c r="J198" s="252" t="s">
        <v>3157</v>
      </c>
      <c r="K198" s="258" t="str">
        <f t="shared" si="2"/>
        <v>38134ODS120d</v>
      </c>
      <c r="L198" s="253">
        <v>13.930031979843008</v>
      </c>
    </row>
    <row r="199" spans="1:12" x14ac:dyDescent="0.25">
      <c r="A199" s="250" t="s">
        <v>3790</v>
      </c>
      <c r="B199" s="250" t="s">
        <v>3810</v>
      </c>
      <c r="C199" s="250" t="s">
        <v>3792</v>
      </c>
      <c r="D199" s="250" t="s">
        <v>3791</v>
      </c>
      <c r="E199" s="250" t="s">
        <v>3157</v>
      </c>
      <c r="F199" s="250" t="s">
        <v>3157</v>
      </c>
      <c r="G199" s="251" t="s">
        <v>3234</v>
      </c>
      <c r="H199" s="251" t="s">
        <v>3234</v>
      </c>
      <c r="I199" s="250" t="s">
        <v>3628</v>
      </c>
      <c r="J199" s="252" t="s">
        <v>3157</v>
      </c>
      <c r="K199" s="258" t="str">
        <f t="shared" si="2"/>
        <v>38134ODS120i</v>
      </c>
      <c r="L199" s="253">
        <v>15.740016677476142</v>
      </c>
    </row>
    <row r="200" spans="1:12" x14ac:dyDescent="0.25">
      <c r="A200" s="250" t="s">
        <v>3790</v>
      </c>
      <c r="B200" s="250" t="s">
        <v>3810</v>
      </c>
      <c r="C200" s="250" t="s">
        <v>3792</v>
      </c>
      <c r="D200" s="250" t="s">
        <v>3791</v>
      </c>
      <c r="E200" s="250" t="s">
        <v>3157</v>
      </c>
      <c r="F200" s="250" t="s">
        <v>3157</v>
      </c>
      <c r="G200" s="251" t="s">
        <v>3230</v>
      </c>
      <c r="H200" s="251" t="s">
        <v>3230</v>
      </c>
      <c r="I200" s="250" t="s">
        <v>3629</v>
      </c>
      <c r="J200" s="252" t="s">
        <v>3157</v>
      </c>
      <c r="K200" s="258" t="str">
        <f t="shared" ref="K200:K263" si="3">CONCATENATE(C200,E200,G200)</f>
        <v>38134ODS120g</v>
      </c>
      <c r="L200" s="253">
        <v>3.3591455273698263</v>
      </c>
    </row>
    <row r="201" spans="1:12" x14ac:dyDescent="0.25">
      <c r="A201" s="250" t="s">
        <v>3790</v>
      </c>
      <c r="B201" s="250" t="s">
        <v>3810</v>
      </c>
      <c r="C201" s="250" t="s">
        <v>3792</v>
      </c>
      <c r="D201" s="250" t="s">
        <v>3791</v>
      </c>
      <c r="E201" s="250" t="s">
        <v>3157</v>
      </c>
      <c r="F201" s="250" t="s">
        <v>3157</v>
      </c>
      <c r="G201" s="251" t="s">
        <v>3829</v>
      </c>
      <c r="H201" s="251" t="s">
        <v>3829</v>
      </c>
      <c r="I201" s="250" t="s">
        <v>3652</v>
      </c>
      <c r="J201" s="252" t="s">
        <v>3157</v>
      </c>
      <c r="K201" s="258" t="str">
        <f t="shared" si="3"/>
        <v>38134ODS120cm</v>
      </c>
      <c r="L201" s="253">
        <v>26.29530201342282</v>
      </c>
    </row>
    <row r="202" spans="1:12" x14ac:dyDescent="0.25">
      <c r="A202" s="250" t="s">
        <v>3790</v>
      </c>
      <c r="B202" s="250" t="s">
        <v>3810</v>
      </c>
      <c r="C202" s="250" t="s">
        <v>3792</v>
      </c>
      <c r="D202" s="250" t="s">
        <v>3791</v>
      </c>
      <c r="E202" s="250" t="s">
        <v>3157</v>
      </c>
      <c r="F202" s="250" t="s">
        <v>3157</v>
      </c>
      <c r="G202" s="251">
        <v>117</v>
      </c>
      <c r="H202" s="251">
        <v>117</v>
      </c>
      <c r="I202" s="250" t="s">
        <v>3202</v>
      </c>
      <c r="J202" s="252" t="s">
        <v>3157</v>
      </c>
      <c r="K202" s="258" t="str">
        <f t="shared" si="3"/>
        <v>38134ODS117</v>
      </c>
      <c r="L202" s="253">
        <v>21.649896623018609</v>
      </c>
    </row>
    <row r="203" spans="1:12" x14ac:dyDescent="0.25">
      <c r="A203" s="250" t="s">
        <v>3790</v>
      </c>
      <c r="B203" s="250" t="s">
        <v>3810</v>
      </c>
      <c r="C203" s="250" t="s">
        <v>3794</v>
      </c>
      <c r="D203" s="250" t="s">
        <v>3793</v>
      </c>
      <c r="E203" s="250" t="s">
        <v>3157</v>
      </c>
      <c r="F203" s="250" t="s">
        <v>3157</v>
      </c>
      <c r="G203" s="251" t="s">
        <v>3238</v>
      </c>
      <c r="H203" s="251" t="s">
        <v>3238</v>
      </c>
      <c r="I203" s="250" t="s">
        <v>3627</v>
      </c>
      <c r="J203" s="252" t="s">
        <v>3157</v>
      </c>
      <c r="K203" s="258" t="str">
        <f t="shared" si="3"/>
        <v>72134ODS120d</v>
      </c>
      <c r="L203" s="253">
        <v>13.929979964146368</v>
      </c>
    </row>
    <row r="204" spans="1:12" x14ac:dyDescent="0.25">
      <c r="A204" s="250" t="s">
        <v>3790</v>
      </c>
      <c r="B204" s="250" t="s">
        <v>3810</v>
      </c>
      <c r="C204" s="250" t="s">
        <v>3794</v>
      </c>
      <c r="D204" s="250" t="s">
        <v>3793</v>
      </c>
      <c r="E204" s="250" t="s">
        <v>3157</v>
      </c>
      <c r="F204" s="250" t="s">
        <v>3157</v>
      </c>
      <c r="G204" s="251" t="s">
        <v>3234</v>
      </c>
      <c r="H204" s="251" t="s">
        <v>3234</v>
      </c>
      <c r="I204" s="250" t="s">
        <v>3628</v>
      </c>
      <c r="J204" s="252" t="s">
        <v>3157</v>
      </c>
      <c r="K204" s="258" t="str">
        <f t="shared" si="3"/>
        <v>72134ODS120i</v>
      </c>
      <c r="L204" s="253">
        <v>15.740239458615305</v>
      </c>
    </row>
    <row r="205" spans="1:12" x14ac:dyDescent="0.25">
      <c r="A205" s="250" t="s">
        <v>3790</v>
      </c>
      <c r="B205" s="250" t="s">
        <v>3810</v>
      </c>
      <c r="C205" s="250" t="s">
        <v>3794</v>
      </c>
      <c r="D205" s="250" t="s">
        <v>3793</v>
      </c>
      <c r="E205" s="250" t="s">
        <v>3157</v>
      </c>
      <c r="F205" s="250" t="s">
        <v>3157</v>
      </c>
      <c r="G205" s="251" t="s">
        <v>3829</v>
      </c>
      <c r="H205" s="251" t="s">
        <v>3829</v>
      </c>
      <c r="I205" s="250" t="s">
        <v>3652</v>
      </c>
      <c r="J205" s="252" t="s">
        <v>3157</v>
      </c>
      <c r="K205" s="258" t="str">
        <f t="shared" si="3"/>
        <v>72134ODS120cm</v>
      </c>
      <c r="L205" s="253">
        <v>26.3</v>
      </c>
    </row>
    <row r="206" spans="1:12" x14ac:dyDescent="0.25">
      <c r="A206" s="250" t="s">
        <v>3790</v>
      </c>
      <c r="B206" s="250" t="s">
        <v>3810</v>
      </c>
      <c r="C206" s="250" t="s">
        <v>3794</v>
      </c>
      <c r="D206" s="250" t="s">
        <v>3793</v>
      </c>
      <c r="E206" s="250" t="s">
        <v>3157</v>
      </c>
      <c r="F206" s="250" t="s">
        <v>3157</v>
      </c>
      <c r="G206" s="251">
        <v>117</v>
      </c>
      <c r="H206" s="251">
        <v>117</v>
      </c>
      <c r="I206" s="250" t="s">
        <v>3202</v>
      </c>
      <c r="J206" s="252" t="s">
        <v>3157</v>
      </c>
      <c r="K206" s="258" t="str">
        <f t="shared" si="3"/>
        <v>72134ODS117</v>
      </c>
      <c r="L206" s="253">
        <v>21.648148148148149</v>
      </c>
    </row>
    <row r="207" spans="1:12" x14ac:dyDescent="0.25">
      <c r="A207" s="250" t="s">
        <v>3804</v>
      </c>
      <c r="B207" s="250" t="s">
        <v>3810</v>
      </c>
      <c r="C207" s="250" t="s">
        <v>3806</v>
      </c>
      <c r="D207" s="250" t="s">
        <v>3805</v>
      </c>
      <c r="E207" s="250" t="s">
        <v>3157</v>
      </c>
      <c r="F207" s="250" t="s">
        <v>3157</v>
      </c>
      <c r="G207" s="251" t="s">
        <v>3238</v>
      </c>
      <c r="H207" s="251" t="s">
        <v>3238</v>
      </c>
      <c r="I207" s="250" t="s">
        <v>3627</v>
      </c>
      <c r="J207" s="252" t="s">
        <v>3157</v>
      </c>
      <c r="K207" s="258" t="str">
        <f t="shared" si="3"/>
        <v>76134ODS120d</v>
      </c>
      <c r="L207" s="253">
        <v>11.067818715357026</v>
      </c>
    </row>
    <row r="208" spans="1:12" x14ac:dyDescent="0.25">
      <c r="A208" s="250" t="s">
        <v>3807</v>
      </c>
      <c r="B208" s="250" t="s">
        <v>3810</v>
      </c>
      <c r="C208" s="250" t="s">
        <v>3809</v>
      </c>
      <c r="D208" s="250" t="s">
        <v>3808</v>
      </c>
      <c r="E208" s="250" t="s">
        <v>3157</v>
      </c>
      <c r="F208" s="250" t="s">
        <v>3157</v>
      </c>
      <c r="G208" s="251" t="s">
        <v>3238</v>
      </c>
      <c r="H208" s="251" t="s">
        <v>3238</v>
      </c>
      <c r="I208" s="250" t="s">
        <v>3627</v>
      </c>
      <c r="J208" s="252" t="s">
        <v>3157</v>
      </c>
      <c r="K208" s="258" t="str">
        <f t="shared" si="3"/>
        <v>77134ODS120d</v>
      </c>
      <c r="L208" s="253">
        <v>11.067520372526193</v>
      </c>
    </row>
    <row r="209" spans="1:12" x14ac:dyDescent="0.25">
      <c r="A209" s="250" t="s">
        <v>3797</v>
      </c>
      <c r="B209" s="250" t="s">
        <v>3810</v>
      </c>
      <c r="C209" s="250" t="s">
        <v>3799</v>
      </c>
      <c r="D209" s="250" t="s">
        <v>3798</v>
      </c>
      <c r="E209" s="250" t="s">
        <v>3157</v>
      </c>
      <c r="F209" s="250" t="s">
        <v>3157</v>
      </c>
      <c r="G209" s="251" t="s">
        <v>3234</v>
      </c>
      <c r="H209" s="251" t="s">
        <v>3234</v>
      </c>
      <c r="I209" s="250" t="s">
        <v>3628</v>
      </c>
      <c r="J209" s="252" t="s">
        <v>3157</v>
      </c>
      <c r="K209" s="258" t="str">
        <f t="shared" si="3"/>
        <v>75134ODS120i</v>
      </c>
      <c r="L209" s="253">
        <v>12.510934393638172</v>
      </c>
    </row>
    <row r="210" spans="1:12" x14ac:dyDescent="0.25">
      <c r="A210" s="250" t="s">
        <v>3749</v>
      </c>
      <c r="B210" s="250" t="s">
        <v>2984</v>
      </c>
      <c r="C210" s="250" t="s">
        <v>3867</v>
      </c>
      <c r="D210" s="250" t="s">
        <v>3868</v>
      </c>
      <c r="E210" s="250" t="s">
        <v>3296</v>
      </c>
      <c r="F210" s="250" t="s">
        <v>3296</v>
      </c>
      <c r="G210" s="251">
        <v>51</v>
      </c>
      <c r="H210" s="251">
        <v>51</v>
      </c>
      <c r="I210" s="250" t="s">
        <v>3294</v>
      </c>
      <c r="J210" s="252" t="s">
        <v>3606</v>
      </c>
      <c r="K210" s="258" t="str">
        <f t="shared" si="3"/>
        <v>38432Res51</v>
      </c>
      <c r="L210" s="253">
        <v>98.539393939393946</v>
      </c>
    </row>
    <row r="211" spans="1:12" x14ac:dyDescent="0.25">
      <c r="A211" s="250" t="s">
        <v>3648</v>
      </c>
      <c r="B211" s="250" t="s">
        <v>2752</v>
      </c>
      <c r="C211" s="250" t="s">
        <v>3650</v>
      </c>
      <c r="D211" s="250" t="s">
        <v>3649</v>
      </c>
      <c r="E211" s="250" t="s">
        <v>3157</v>
      </c>
      <c r="F211" s="250" t="s">
        <v>3157</v>
      </c>
      <c r="G211" s="251">
        <v>93</v>
      </c>
      <c r="H211" s="251">
        <v>93</v>
      </c>
      <c r="I211" s="250" t="s">
        <v>3652</v>
      </c>
      <c r="J211" s="252" t="s">
        <v>3157</v>
      </c>
      <c r="K211" s="258" t="str">
        <f t="shared" si="3"/>
        <v>38164ODS93</v>
      </c>
      <c r="L211" s="253">
        <v>26.790434782608695</v>
      </c>
    </row>
    <row r="212" spans="1:12" x14ac:dyDescent="0.25">
      <c r="A212" s="250" t="s">
        <v>3648</v>
      </c>
      <c r="B212" s="250" t="s">
        <v>2752</v>
      </c>
      <c r="C212" s="250" t="s">
        <v>3650</v>
      </c>
      <c r="D212" s="250" t="s">
        <v>3649</v>
      </c>
      <c r="E212" s="250" t="s">
        <v>3157</v>
      </c>
      <c r="F212" s="250" t="s">
        <v>3276</v>
      </c>
      <c r="G212" s="251" t="s">
        <v>3608</v>
      </c>
      <c r="H212" s="251" t="s">
        <v>3608</v>
      </c>
      <c r="I212" s="250" t="s">
        <v>3628</v>
      </c>
      <c r="J212" s="252" t="s">
        <v>3276</v>
      </c>
      <c r="K212" s="258" t="str">
        <f t="shared" si="3"/>
        <v>38164ODS48i</v>
      </c>
      <c r="L212" s="253">
        <v>15.740396589711658</v>
      </c>
    </row>
    <row r="213" spans="1:12" x14ac:dyDescent="0.25">
      <c r="A213" s="250" t="s">
        <v>3648</v>
      </c>
      <c r="B213" s="250" t="s">
        <v>2752</v>
      </c>
      <c r="C213" s="250" t="s">
        <v>3650</v>
      </c>
      <c r="D213" s="250" t="s">
        <v>3649</v>
      </c>
      <c r="E213" s="250" t="s">
        <v>3157</v>
      </c>
      <c r="F213" s="250" t="s">
        <v>3276</v>
      </c>
      <c r="G213" s="251" t="s">
        <v>3281</v>
      </c>
      <c r="H213" s="251" t="s">
        <v>3281</v>
      </c>
      <c r="I213" s="250" t="s">
        <v>3629</v>
      </c>
      <c r="J213" s="252" t="s">
        <v>3276</v>
      </c>
      <c r="K213" s="258" t="str">
        <f t="shared" si="3"/>
        <v>38164ODS48g</v>
      </c>
      <c r="L213" s="253">
        <v>3.3599750720573343</v>
      </c>
    </row>
    <row r="214" spans="1:12" x14ac:dyDescent="0.25">
      <c r="A214" s="250" t="s">
        <v>3674</v>
      </c>
      <c r="B214" s="250" t="s">
        <v>3668</v>
      </c>
      <c r="C214" s="250" t="s">
        <v>3675</v>
      </c>
      <c r="D214" s="250" t="s">
        <v>3670</v>
      </c>
      <c r="E214" s="250" t="s">
        <v>3157</v>
      </c>
      <c r="F214" s="250" t="s">
        <v>3157</v>
      </c>
      <c r="G214" s="251">
        <v>92</v>
      </c>
      <c r="H214" s="251">
        <v>92</v>
      </c>
      <c r="I214" s="250" t="s">
        <v>3655</v>
      </c>
      <c r="J214" s="252" t="s">
        <v>3157</v>
      </c>
      <c r="K214" s="258" t="str">
        <f t="shared" si="3"/>
        <v>9639ODSODS92</v>
      </c>
      <c r="L214" s="253">
        <v>34.032801418439718</v>
      </c>
    </row>
    <row r="215" spans="1:12" x14ac:dyDescent="0.25">
      <c r="A215" s="250" t="s">
        <v>3674</v>
      </c>
      <c r="B215" s="250" t="s">
        <v>3668</v>
      </c>
      <c r="C215" s="250" t="s">
        <v>3675</v>
      </c>
      <c r="D215" s="250" t="s">
        <v>3670</v>
      </c>
      <c r="E215" s="250" t="s">
        <v>3157</v>
      </c>
      <c r="F215" s="250" t="s">
        <v>3157</v>
      </c>
      <c r="G215" s="251">
        <v>93</v>
      </c>
      <c r="H215" s="251">
        <v>93</v>
      </c>
      <c r="I215" s="250" t="s">
        <v>3676</v>
      </c>
      <c r="J215" s="252" t="s">
        <v>3157</v>
      </c>
      <c r="K215" s="258" t="str">
        <f t="shared" si="3"/>
        <v>9639ODSODS93</v>
      </c>
      <c r="L215" s="253">
        <v>34.032608695652172</v>
      </c>
    </row>
    <row r="216" spans="1:12" x14ac:dyDescent="0.25">
      <c r="A216" s="250" t="s">
        <v>3689</v>
      </c>
      <c r="B216" s="250" t="s">
        <v>3688</v>
      </c>
      <c r="C216" s="250" t="s">
        <v>3691</v>
      </c>
      <c r="D216" s="250" t="s">
        <v>3690</v>
      </c>
      <c r="E216" s="250" t="s">
        <v>3157</v>
      </c>
      <c r="F216" s="250" t="s">
        <v>3157</v>
      </c>
      <c r="G216" s="251">
        <v>92</v>
      </c>
      <c r="H216" s="251">
        <v>92</v>
      </c>
      <c r="I216" s="250" t="s">
        <v>3655</v>
      </c>
      <c r="J216" s="252" t="s">
        <v>3157</v>
      </c>
      <c r="K216" s="258" t="str">
        <f t="shared" si="3"/>
        <v>38241ODS92</v>
      </c>
      <c r="L216" s="253">
        <v>74.998034398034392</v>
      </c>
    </row>
    <row r="217" spans="1:12" x14ac:dyDescent="0.25">
      <c r="A217" s="250" t="s">
        <v>3689</v>
      </c>
      <c r="B217" s="250" t="s">
        <v>3688</v>
      </c>
      <c r="C217" s="250" t="s">
        <v>3691</v>
      </c>
      <c r="D217" s="250" t="s">
        <v>3690</v>
      </c>
      <c r="E217" s="250" t="s">
        <v>3157</v>
      </c>
      <c r="F217" s="250" t="s">
        <v>3157</v>
      </c>
      <c r="G217" s="251">
        <v>93</v>
      </c>
      <c r="H217" s="251">
        <v>93</v>
      </c>
      <c r="I217" s="250" t="s">
        <v>3676</v>
      </c>
      <c r="J217" s="252" t="s">
        <v>3157</v>
      </c>
      <c r="K217" s="258" t="str">
        <f t="shared" si="3"/>
        <v>38241ODS93</v>
      </c>
      <c r="L217" s="253">
        <v>74.997926744989627</v>
      </c>
    </row>
    <row r="218" spans="1:12" x14ac:dyDescent="0.25">
      <c r="A218" s="250" t="s">
        <v>3689</v>
      </c>
      <c r="B218" s="250" t="s">
        <v>3688</v>
      </c>
      <c r="C218" s="250" t="s">
        <v>3691</v>
      </c>
      <c r="D218" s="250" t="s">
        <v>3690</v>
      </c>
      <c r="E218" s="250" t="s">
        <v>3251</v>
      </c>
      <c r="F218" s="250" t="s">
        <v>3854</v>
      </c>
      <c r="G218" s="251">
        <v>33</v>
      </c>
      <c r="H218" s="251">
        <v>33</v>
      </c>
      <c r="I218" s="250" t="s">
        <v>3654</v>
      </c>
      <c r="J218" s="252" t="s">
        <v>3855</v>
      </c>
      <c r="K218" s="258" t="str">
        <f t="shared" si="3"/>
        <v>38241NonRes33</v>
      </c>
      <c r="L218" s="253">
        <v>74.998095238095246</v>
      </c>
    </row>
    <row r="219" spans="1:12" x14ac:dyDescent="0.25">
      <c r="A219" s="250" t="s">
        <v>3689</v>
      </c>
      <c r="B219" s="250" t="s">
        <v>3688</v>
      </c>
      <c r="C219" s="250" t="s">
        <v>3693</v>
      </c>
      <c r="D219" s="250" t="s">
        <v>3692</v>
      </c>
      <c r="E219" s="250" t="s">
        <v>3157</v>
      </c>
      <c r="F219" s="250" t="s">
        <v>3157</v>
      </c>
      <c r="G219" s="251" t="s">
        <v>3330</v>
      </c>
      <c r="H219" s="251" t="s">
        <v>3330</v>
      </c>
      <c r="I219" s="250" t="s">
        <v>3672</v>
      </c>
      <c r="J219" s="252" t="s">
        <v>3157</v>
      </c>
      <c r="K219" s="258" t="str">
        <f t="shared" si="3"/>
        <v>3824LCODS91g</v>
      </c>
      <c r="L219" s="253">
        <v>217.39298245614034</v>
      </c>
    </row>
    <row r="220" spans="1:12" x14ac:dyDescent="0.25">
      <c r="A220" s="250" t="s">
        <v>3689</v>
      </c>
      <c r="B220" s="250" t="s">
        <v>3688</v>
      </c>
      <c r="C220" s="250" t="s">
        <v>3693</v>
      </c>
      <c r="D220" s="250" t="s">
        <v>3692</v>
      </c>
      <c r="E220" s="250" t="s">
        <v>3157</v>
      </c>
      <c r="F220" s="250" t="s">
        <v>3157</v>
      </c>
      <c r="G220" s="251">
        <v>92</v>
      </c>
      <c r="H220" s="251">
        <v>92</v>
      </c>
      <c r="I220" s="250" t="s">
        <v>3673</v>
      </c>
      <c r="J220" s="252" t="s">
        <v>3157</v>
      </c>
      <c r="K220" s="258" t="str">
        <f t="shared" si="3"/>
        <v>3824LCODS92</v>
      </c>
      <c r="L220" s="253">
        <v>217.39298245614034</v>
      </c>
    </row>
    <row r="221" spans="1:12" x14ac:dyDescent="0.25">
      <c r="A221" s="250" t="s">
        <v>3689</v>
      </c>
      <c r="B221" s="250" t="s">
        <v>3688</v>
      </c>
      <c r="C221" s="250" t="s">
        <v>3693</v>
      </c>
      <c r="D221" s="250" t="s">
        <v>3692</v>
      </c>
      <c r="E221" s="250" t="s">
        <v>3157</v>
      </c>
      <c r="F221" s="250" t="s">
        <v>3157</v>
      </c>
      <c r="G221" s="251">
        <v>93</v>
      </c>
      <c r="H221" s="251">
        <v>93</v>
      </c>
      <c r="I221" s="250" t="s">
        <v>3676</v>
      </c>
      <c r="J221" s="252" t="s">
        <v>3157</v>
      </c>
      <c r="K221" s="258" t="str">
        <f t="shared" si="3"/>
        <v>3824LCODS93</v>
      </c>
      <c r="L221" s="253">
        <v>74.997926744989627</v>
      </c>
    </row>
    <row r="222" spans="1:12" x14ac:dyDescent="0.25">
      <c r="A222" s="250" t="s">
        <v>3732</v>
      </c>
      <c r="B222" s="250" t="s">
        <v>3720</v>
      </c>
      <c r="C222" s="250" t="s">
        <v>3734</v>
      </c>
      <c r="D222" s="250" t="s">
        <v>3733</v>
      </c>
      <c r="E222" s="250" t="s">
        <v>3157</v>
      </c>
      <c r="F222" s="250" t="s">
        <v>3157</v>
      </c>
      <c r="G222" s="251">
        <v>92</v>
      </c>
      <c r="H222" s="251">
        <v>92</v>
      </c>
      <c r="I222" s="250" t="s">
        <v>3655</v>
      </c>
      <c r="J222" s="252" t="s">
        <v>3157</v>
      </c>
      <c r="K222" s="258" t="str">
        <f t="shared" si="3"/>
        <v>0311EFODS92</v>
      </c>
      <c r="L222" s="253">
        <v>54.487147435897427</v>
      </c>
    </row>
    <row r="223" spans="1:12" x14ac:dyDescent="0.25">
      <c r="A223" s="250" t="s">
        <v>3772</v>
      </c>
      <c r="B223" s="250" t="s">
        <v>3080</v>
      </c>
      <c r="C223" s="250" t="s">
        <v>3773</v>
      </c>
      <c r="D223" s="250" t="s">
        <v>3083</v>
      </c>
      <c r="E223" s="250" t="s">
        <v>3251</v>
      </c>
      <c r="F223" s="250" t="s">
        <v>3854</v>
      </c>
      <c r="G223" s="251">
        <v>34</v>
      </c>
      <c r="H223" s="251">
        <v>34</v>
      </c>
      <c r="I223" s="250" t="s">
        <v>3336</v>
      </c>
      <c r="J223" s="252" t="s">
        <v>3855</v>
      </c>
      <c r="K223" s="258" t="str">
        <f t="shared" si="3"/>
        <v>89051NonRes34</v>
      </c>
      <c r="L223" s="253">
        <v>42.105502645502646</v>
      </c>
    </row>
    <row r="224" spans="1:12" x14ac:dyDescent="0.25">
      <c r="A224" s="250" t="s">
        <v>3772</v>
      </c>
      <c r="B224" s="250" t="s">
        <v>3080</v>
      </c>
      <c r="C224" s="250" t="s">
        <v>3773</v>
      </c>
      <c r="D224" s="250" t="s">
        <v>3083</v>
      </c>
      <c r="E224" s="250" t="s">
        <v>3157</v>
      </c>
      <c r="F224" s="250" t="s">
        <v>3157</v>
      </c>
      <c r="G224" s="251" t="s">
        <v>3330</v>
      </c>
      <c r="H224" s="251" t="s">
        <v>3330</v>
      </c>
      <c r="I224" s="250" t="s">
        <v>3326</v>
      </c>
      <c r="J224" s="252" t="s">
        <v>3157</v>
      </c>
      <c r="K224" s="258" t="str">
        <f t="shared" si="3"/>
        <v>89051ODS91g</v>
      </c>
      <c r="L224" s="253">
        <v>40.133610792192883</v>
      </c>
    </row>
    <row r="225" spans="1:13" x14ac:dyDescent="0.25">
      <c r="A225" s="250" t="s">
        <v>3780</v>
      </c>
      <c r="B225" s="250" t="s">
        <v>3779</v>
      </c>
      <c r="C225" s="250" t="s">
        <v>3782</v>
      </c>
      <c r="D225" s="250" t="s">
        <v>3781</v>
      </c>
      <c r="E225" s="250" t="s">
        <v>3157</v>
      </c>
      <c r="F225" s="250" t="s">
        <v>3157</v>
      </c>
      <c r="G225" s="251">
        <v>92</v>
      </c>
      <c r="H225" s="251">
        <v>92</v>
      </c>
      <c r="I225" s="250" t="s">
        <v>3655</v>
      </c>
      <c r="J225" s="252" t="s">
        <v>3157</v>
      </c>
      <c r="K225" s="258" t="str">
        <f t="shared" si="3"/>
        <v>38321ODS92</v>
      </c>
      <c r="L225" s="253">
        <v>31.6</v>
      </c>
    </row>
    <row r="226" spans="1:13" x14ac:dyDescent="0.25">
      <c r="A226" s="250" t="s">
        <v>3780</v>
      </c>
      <c r="B226" s="250" t="s">
        <v>3779</v>
      </c>
      <c r="C226" s="250" t="s">
        <v>3782</v>
      </c>
      <c r="D226" s="250" t="s">
        <v>3781</v>
      </c>
      <c r="E226" s="250" t="s">
        <v>3157</v>
      </c>
      <c r="F226" s="250" t="s">
        <v>3157</v>
      </c>
      <c r="G226" s="251">
        <v>93</v>
      </c>
      <c r="H226" s="251">
        <v>93</v>
      </c>
      <c r="I226" s="250" t="s">
        <v>3676</v>
      </c>
      <c r="J226" s="252" t="s">
        <v>3157</v>
      </c>
      <c r="K226" s="258" t="str">
        <f t="shared" si="3"/>
        <v>38321ODS93</v>
      </c>
      <c r="L226" s="253">
        <v>6.14</v>
      </c>
    </row>
    <row r="227" spans="1:13" x14ac:dyDescent="0.25">
      <c r="A227" s="250" t="s">
        <v>3775</v>
      </c>
      <c r="B227" s="250" t="s">
        <v>3774</v>
      </c>
      <c r="C227" s="250" t="s">
        <v>3777</v>
      </c>
      <c r="D227" s="250" t="s">
        <v>3776</v>
      </c>
      <c r="E227" s="250" t="s">
        <v>3157</v>
      </c>
      <c r="F227" s="250" t="s">
        <v>3157</v>
      </c>
      <c r="G227" s="251">
        <v>92</v>
      </c>
      <c r="H227" s="251">
        <v>92</v>
      </c>
      <c r="I227" s="250" t="s">
        <v>3655</v>
      </c>
      <c r="J227" s="252" t="s">
        <v>3157</v>
      </c>
      <c r="K227" s="258" t="str">
        <f t="shared" si="3"/>
        <v>8920APODS92</v>
      </c>
      <c r="L227" s="253">
        <v>36</v>
      </c>
    </row>
    <row r="228" spans="1:13" x14ac:dyDescent="0.25">
      <c r="A228" s="250" t="s">
        <v>3775</v>
      </c>
      <c r="B228" s="250" t="s">
        <v>3774</v>
      </c>
      <c r="C228" s="250" t="s">
        <v>3777</v>
      </c>
      <c r="D228" s="250" t="s">
        <v>3776</v>
      </c>
      <c r="E228" s="250" t="s">
        <v>3157</v>
      </c>
      <c r="F228" s="250" t="s">
        <v>3157</v>
      </c>
      <c r="G228" s="251">
        <v>99</v>
      </c>
      <c r="H228" s="251">
        <v>99</v>
      </c>
      <c r="I228" s="250" t="s">
        <v>3778</v>
      </c>
      <c r="J228" s="252" t="s">
        <v>3157</v>
      </c>
      <c r="K228" s="258" t="str">
        <f t="shared" si="3"/>
        <v>8920APODS99</v>
      </c>
      <c r="L228" s="253">
        <v>486</v>
      </c>
    </row>
    <row r="229" spans="1:13" x14ac:dyDescent="0.25">
      <c r="A229" s="250" t="s">
        <v>3775</v>
      </c>
      <c r="B229" s="250" t="s">
        <v>3774</v>
      </c>
      <c r="C229" s="250" t="s">
        <v>3777</v>
      </c>
      <c r="D229" s="250" t="s">
        <v>3776</v>
      </c>
      <c r="E229" s="250" t="s">
        <v>3157</v>
      </c>
      <c r="F229" s="250" t="s">
        <v>3157</v>
      </c>
      <c r="G229" s="251">
        <v>93</v>
      </c>
      <c r="H229" s="251">
        <v>93</v>
      </c>
      <c r="I229" s="250" t="s">
        <v>3676</v>
      </c>
      <c r="J229" s="252" t="s">
        <v>3157</v>
      </c>
      <c r="K229" s="258" t="str">
        <f t="shared" si="3"/>
        <v>8920APODS93</v>
      </c>
      <c r="L229" s="253">
        <v>36</v>
      </c>
    </row>
    <row r="230" spans="1:13" x14ac:dyDescent="0.25">
      <c r="A230" s="250" t="s">
        <v>3786</v>
      </c>
      <c r="B230" s="250" t="s">
        <v>3785</v>
      </c>
      <c r="C230" s="250" t="s">
        <v>3788</v>
      </c>
      <c r="D230" s="250" t="s">
        <v>3787</v>
      </c>
      <c r="E230" s="250" t="s">
        <v>3276</v>
      </c>
      <c r="F230" s="250" t="s">
        <v>3276</v>
      </c>
      <c r="G230" s="251" t="s">
        <v>3608</v>
      </c>
      <c r="H230" s="251" t="s">
        <v>3608</v>
      </c>
      <c r="I230" s="250" t="s">
        <v>3628</v>
      </c>
      <c r="J230" s="252" t="s">
        <v>3276</v>
      </c>
      <c r="K230" s="258" t="str">
        <f t="shared" si="3"/>
        <v>38874NTP48i</v>
      </c>
      <c r="L230" s="253">
        <v>15.740238835024146</v>
      </c>
    </row>
    <row r="231" spans="1:13" x14ac:dyDescent="0.25">
      <c r="A231" s="250" t="s">
        <v>3786</v>
      </c>
      <c r="B231" s="250" t="s">
        <v>3785</v>
      </c>
      <c r="C231" s="250" t="s">
        <v>3788</v>
      </c>
      <c r="D231" s="250" t="s">
        <v>3787</v>
      </c>
      <c r="E231" s="250" t="s">
        <v>3157</v>
      </c>
      <c r="F231" s="250" t="s">
        <v>3157</v>
      </c>
      <c r="G231" s="251">
        <v>117</v>
      </c>
      <c r="H231" s="251">
        <v>117</v>
      </c>
      <c r="I231" s="250" t="s">
        <v>3651</v>
      </c>
      <c r="J231" s="252" t="s">
        <v>3157</v>
      </c>
      <c r="K231" s="258" t="str">
        <f t="shared" si="3"/>
        <v>38874ODS117</v>
      </c>
      <c r="L231" s="253">
        <v>21.65000671772135</v>
      </c>
    </row>
    <row r="232" spans="1:13" x14ac:dyDescent="0.25">
      <c r="A232" s="250" t="s">
        <v>3869</v>
      </c>
      <c r="B232" s="250" t="s">
        <v>3694</v>
      </c>
      <c r="C232" s="250" t="s">
        <v>3870</v>
      </c>
      <c r="D232" s="250" t="s">
        <v>3719</v>
      </c>
      <c r="E232" s="250" t="s">
        <v>3251</v>
      </c>
      <c r="F232" s="250" t="s">
        <v>3854</v>
      </c>
      <c r="G232" s="251">
        <v>33</v>
      </c>
      <c r="H232" s="251">
        <v>33</v>
      </c>
      <c r="I232" s="250" t="s">
        <v>3672</v>
      </c>
      <c r="J232" s="252" t="s">
        <v>3855</v>
      </c>
      <c r="K232" s="258" t="str">
        <f t="shared" si="3"/>
        <v>85351NonRes33</v>
      </c>
      <c r="L232" s="253">
        <v>192.49964260185848</v>
      </c>
      <c r="M232" s="253" t="s">
        <v>3871</v>
      </c>
    </row>
    <row r="233" spans="1:13" x14ac:dyDescent="0.25">
      <c r="A233" s="250" t="s">
        <v>3702</v>
      </c>
      <c r="B233" s="250" t="s">
        <v>3694</v>
      </c>
      <c r="C233" s="250">
        <v>38371</v>
      </c>
      <c r="D233" s="250" t="s">
        <v>3703</v>
      </c>
      <c r="E233" s="250" t="s">
        <v>3251</v>
      </c>
      <c r="F233" s="250" t="s">
        <v>3854</v>
      </c>
      <c r="G233" s="251">
        <v>34</v>
      </c>
      <c r="H233" s="251">
        <v>34</v>
      </c>
      <c r="I233" s="250" t="s">
        <v>3673</v>
      </c>
      <c r="J233" s="252" t="s">
        <v>3855</v>
      </c>
      <c r="K233" s="258" t="str">
        <f t="shared" si="3"/>
        <v>38371NonRes34</v>
      </c>
      <c r="L233" s="253">
        <v>293.25190839694659</v>
      </c>
    </row>
    <row r="234" spans="1:13" x14ac:dyDescent="0.25">
      <c r="A234" s="250" t="s">
        <v>3872</v>
      </c>
      <c r="B234" s="250" t="s">
        <v>3694</v>
      </c>
      <c r="C234" s="250" t="s">
        <v>3873</v>
      </c>
      <c r="D234" s="250" t="s">
        <v>3703</v>
      </c>
      <c r="E234" s="250" t="s">
        <v>3157</v>
      </c>
      <c r="F234" s="250" t="s">
        <v>3157</v>
      </c>
      <c r="G234" s="251" t="s">
        <v>3330</v>
      </c>
      <c r="H234" s="251" t="s">
        <v>3330</v>
      </c>
      <c r="I234" s="250" t="s">
        <v>3654</v>
      </c>
      <c r="J234" s="252" t="s">
        <v>3157</v>
      </c>
      <c r="K234" s="258" t="str">
        <f t="shared" si="3"/>
        <v>3873DOPODS91g</v>
      </c>
      <c r="L234" s="253">
        <v>73.326254826254825</v>
      </c>
    </row>
    <row r="235" spans="1:13" x14ac:dyDescent="0.25">
      <c r="A235" s="250" t="s">
        <v>3702</v>
      </c>
      <c r="B235" s="250" t="s">
        <v>3694</v>
      </c>
      <c r="C235" s="250" t="s">
        <v>3863</v>
      </c>
      <c r="D235" s="250" t="s">
        <v>3703</v>
      </c>
      <c r="E235" s="250" t="s">
        <v>3157</v>
      </c>
      <c r="F235" s="250" t="s">
        <v>3157</v>
      </c>
      <c r="G235" s="251">
        <v>92</v>
      </c>
      <c r="H235" s="251">
        <v>92</v>
      </c>
      <c r="I235" s="250" t="s">
        <v>3655</v>
      </c>
      <c r="J235" s="252" t="s">
        <v>3157</v>
      </c>
      <c r="K235" s="258" t="str">
        <f t="shared" si="3"/>
        <v>8926OPODS92</v>
      </c>
      <c r="L235" s="253">
        <v>73.329517579721994</v>
      </c>
    </row>
    <row r="236" spans="1:13" x14ac:dyDescent="0.25">
      <c r="A236" s="250" t="s">
        <v>3702</v>
      </c>
      <c r="B236" s="250" t="s">
        <v>3694</v>
      </c>
      <c r="C236" s="250" t="s">
        <v>3860</v>
      </c>
      <c r="D236" s="250" t="s">
        <v>3703</v>
      </c>
      <c r="E236" s="250" t="s">
        <v>3157</v>
      </c>
      <c r="F236" s="250" t="s">
        <v>3157</v>
      </c>
      <c r="G236" s="251">
        <v>92</v>
      </c>
      <c r="H236" s="251">
        <v>92</v>
      </c>
      <c r="I236" s="250" t="s">
        <v>3655</v>
      </c>
      <c r="J236" s="252" t="s">
        <v>3157</v>
      </c>
      <c r="K236" s="258" t="str">
        <f t="shared" si="3"/>
        <v>01201ODS92</v>
      </c>
      <c r="L236" s="253">
        <v>73.329517579721994</v>
      </c>
    </row>
    <row r="237" spans="1:13" x14ac:dyDescent="0.25">
      <c r="A237" s="250" t="s">
        <v>3702</v>
      </c>
      <c r="B237" s="250" t="s">
        <v>3694</v>
      </c>
      <c r="C237" s="250" t="s">
        <v>3865</v>
      </c>
      <c r="D237" s="250" t="s">
        <v>3703</v>
      </c>
      <c r="E237" s="250" t="s">
        <v>3157</v>
      </c>
      <c r="F237" s="250" t="s">
        <v>3157</v>
      </c>
      <c r="G237" s="251">
        <v>92</v>
      </c>
      <c r="H237" s="251">
        <v>92</v>
      </c>
      <c r="I237" s="250" t="s">
        <v>3655</v>
      </c>
      <c r="J237" s="252" t="s">
        <v>3157</v>
      </c>
      <c r="K237" s="258" t="str">
        <f t="shared" si="3"/>
        <v>3873OPODS92</v>
      </c>
      <c r="L237" s="253">
        <v>73.329517579721994</v>
      </c>
    </row>
    <row r="238" spans="1:13" x14ac:dyDescent="0.25">
      <c r="A238" s="250" t="s">
        <v>3872</v>
      </c>
      <c r="B238" s="250" t="s">
        <v>3694</v>
      </c>
      <c r="C238" s="250" t="s">
        <v>3873</v>
      </c>
      <c r="D238" s="250" t="s">
        <v>3703</v>
      </c>
      <c r="E238" s="250" t="s">
        <v>3157</v>
      </c>
      <c r="F238" s="250" t="s">
        <v>3157</v>
      </c>
      <c r="G238" s="251">
        <v>92</v>
      </c>
      <c r="H238" s="251">
        <v>92</v>
      </c>
      <c r="I238" s="250" t="s">
        <v>3655</v>
      </c>
      <c r="J238" s="252" t="s">
        <v>3157</v>
      </c>
      <c r="K238" s="258" t="str">
        <f t="shared" si="3"/>
        <v>3873DOPODS92</v>
      </c>
      <c r="L238" s="253">
        <v>73.326254826254825</v>
      </c>
    </row>
    <row r="239" spans="1:13" x14ac:dyDescent="0.25">
      <c r="A239" s="250" t="s">
        <v>3702</v>
      </c>
      <c r="B239" s="250" t="s">
        <v>3694</v>
      </c>
      <c r="C239" s="250" t="s">
        <v>3861</v>
      </c>
      <c r="D239" s="250" t="s">
        <v>3703</v>
      </c>
      <c r="E239" s="250" t="s">
        <v>3157</v>
      </c>
      <c r="F239" s="250" t="s">
        <v>3157</v>
      </c>
      <c r="G239" s="251">
        <v>92</v>
      </c>
      <c r="H239" s="251">
        <v>92</v>
      </c>
      <c r="I239" s="250" t="s">
        <v>3655</v>
      </c>
      <c r="J239" s="252" t="s">
        <v>3157</v>
      </c>
      <c r="K239" s="258" t="str">
        <f t="shared" si="3"/>
        <v>3837OPODS92</v>
      </c>
      <c r="L239" s="253">
        <v>73.329517579721994</v>
      </c>
    </row>
    <row r="240" spans="1:13" x14ac:dyDescent="0.25">
      <c r="A240" s="250" t="s">
        <v>3702</v>
      </c>
      <c r="B240" s="250" t="s">
        <v>3694</v>
      </c>
      <c r="C240" s="250" t="s">
        <v>3863</v>
      </c>
      <c r="D240" s="250" t="s">
        <v>3703</v>
      </c>
      <c r="E240" s="250" t="s">
        <v>3157</v>
      </c>
      <c r="F240" s="250" t="s">
        <v>3157</v>
      </c>
      <c r="G240" s="251">
        <v>93</v>
      </c>
      <c r="H240" s="251">
        <v>93</v>
      </c>
      <c r="I240" s="250" t="s">
        <v>3676</v>
      </c>
      <c r="J240" s="252" t="s">
        <v>3157</v>
      </c>
      <c r="K240" s="258" t="str">
        <f t="shared" si="3"/>
        <v>8926OPODS93</v>
      </c>
      <c r="L240" s="253">
        <v>73.329517579721994</v>
      </c>
    </row>
    <row r="241" spans="1:12" x14ac:dyDescent="0.25">
      <c r="A241" s="250" t="s">
        <v>3702</v>
      </c>
      <c r="B241" s="250" t="s">
        <v>3694</v>
      </c>
      <c r="C241" s="250" t="s">
        <v>3860</v>
      </c>
      <c r="D241" s="250" t="s">
        <v>3703</v>
      </c>
      <c r="E241" s="250" t="s">
        <v>3157</v>
      </c>
      <c r="F241" s="250" t="s">
        <v>3157</v>
      </c>
      <c r="G241" s="251">
        <v>93</v>
      </c>
      <c r="H241" s="251">
        <v>93</v>
      </c>
      <c r="I241" s="250" t="s">
        <v>3676</v>
      </c>
      <c r="J241" s="252" t="s">
        <v>3157</v>
      </c>
      <c r="K241" s="258" t="str">
        <f t="shared" si="3"/>
        <v>01201ODS93</v>
      </c>
      <c r="L241" s="253">
        <v>73.329517579721994</v>
      </c>
    </row>
    <row r="242" spans="1:12" x14ac:dyDescent="0.25">
      <c r="A242" s="250" t="s">
        <v>3702</v>
      </c>
      <c r="B242" s="250" t="s">
        <v>3694</v>
      </c>
      <c r="C242" s="250" t="s">
        <v>3865</v>
      </c>
      <c r="D242" s="250" t="s">
        <v>3703</v>
      </c>
      <c r="E242" s="250" t="s">
        <v>3157</v>
      </c>
      <c r="F242" s="250" t="s">
        <v>3157</v>
      </c>
      <c r="G242" s="251">
        <v>93</v>
      </c>
      <c r="H242" s="251">
        <v>93</v>
      </c>
      <c r="I242" s="250" t="s">
        <v>3676</v>
      </c>
      <c r="J242" s="252" t="s">
        <v>3157</v>
      </c>
      <c r="K242" s="258" t="str">
        <f t="shared" si="3"/>
        <v>3873OPODS93</v>
      </c>
      <c r="L242" s="253">
        <v>73.329517579721994</v>
      </c>
    </row>
    <row r="243" spans="1:12" x14ac:dyDescent="0.25">
      <c r="A243" s="250" t="s">
        <v>3872</v>
      </c>
      <c r="B243" s="250" t="s">
        <v>3694</v>
      </c>
      <c r="C243" s="250" t="s">
        <v>3873</v>
      </c>
      <c r="D243" s="250" t="s">
        <v>3703</v>
      </c>
      <c r="E243" s="250" t="s">
        <v>3157</v>
      </c>
      <c r="F243" s="250" t="s">
        <v>3157</v>
      </c>
      <c r="G243" s="251">
        <v>93</v>
      </c>
      <c r="H243" s="251">
        <v>93</v>
      </c>
      <c r="I243" s="250" t="s">
        <v>3676</v>
      </c>
      <c r="J243" s="252" t="s">
        <v>3157</v>
      </c>
      <c r="K243" s="258" t="str">
        <f t="shared" si="3"/>
        <v>3873DOPODS93</v>
      </c>
      <c r="L243" s="253">
        <v>73.326254826254825</v>
      </c>
    </row>
    <row r="244" spans="1:12" x14ac:dyDescent="0.25">
      <c r="A244" s="250" t="s">
        <v>3702</v>
      </c>
      <c r="B244" s="250" t="s">
        <v>3694</v>
      </c>
      <c r="C244" s="250" t="s">
        <v>3861</v>
      </c>
      <c r="D244" s="250" t="s">
        <v>3703</v>
      </c>
      <c r="E244" s="250" t="s">
        <v>3157</v>
      </c>
      <c r="F244" s="250" t="s">
        <v>3157</v>
      </c>
      <c r="G244" s="251">
        <v>93</v>
      </c>
      <c r="H244" s="251">
        <v>93</v>
      </c>
      <c r="I244" s="250" t="s">
        <v>3676</v>
      </c>
      <c r="J244" s="252" t="s">
        <v>3157</v>
      </c>
      <c r="K244" s="258" t="str">
        <f t="shared" si="3"/>
        <v>3837OPODS93</v>
      </c>
      <c r="L244" s="253">
        <v>73.329517579721994</v>
      </c>
    </row>
    <row r="245" spans="1:12" x14ac:dyDescent="0.25">
      <c r="A245" s="250">
        <v>383806</v>
      </c>
      <c r="B245" s="250" t="s">
        <v>3694</v>
      </c>
      <c r="C245" s="250" t="s">
        <v>3858</v>
      </c>
      <c r="D245" s="250" t="s">
        <v>3703</v>
      </c>
      <c r="E245" s="250" t="s">
        <v>3157</v>
      </c>
      <c r="F245" s="250" t="s">
        <v>3157</v>
      </c>
      <c r="G245" s="251">
        <v>93</v>
      </c>
      <c r="H245" s="251">
        <v>93</v>
      </c>
      <c r="I245" s="250" t="s">
        <v>3676</v>
      </c>
      <c r="J245" s="252" t="s">
        <v>3157</v>
      </c>
      <c r="K245" s="258" t="str">
        <f t="shared" si="3"/>
        <v>3806RWMODS93</v>
      </c>
      <c r="L245" s="253">
        <v>73.329517579721994</v>
      </c>
    </row>
    <row r="246" spans="1:12" x14ac:dyDescent="0.25">
      <c r="A246" s="250" t="s">
        <v>3702</v>
      </c>
      <c r="B246" s="250" t="s">
        <v>3694</v>
      </c>
      <c r="C246" s="250" t="s">
        <v>3866</v>
      </c>
      <c r="D246" s="250" t="s">
        <v>3703</v>
      </c>
      <c r="E246" s="250" t="s">
        <v>3157</v>
      </c>
      <c r="F246" s="250" t="s">
        <v>3157</v>
      </c>
      <c r="G246" s="251">
        <v>95</v>
      </c>
      <c r="H246" s="251">
        <v>95</v>
      </c>
      <c r="I246" s="250" t="s">
        <v>3707</v>
      </c>
      <c r="J246" s="252" t="s">
        <v>3157</v>
      </c>
      <c r="K246" s="258" t="str">
        <f t="shared" si="3"/>
        <v>8926RSODS95</v>
      </c>
      <c r="L246" s="253">
        <v>73.277372262773724</v>
      </c>
    </row>
    <row r="247" spans="1:12" x14ac:dyDescent="0.25">
      <c r="A247" s="250" t="s">
        <v>3702</v>
      </c>
      <c r="B247" s="250" t="s">
        <v>3694</v>
      </c>
      <c r="C247" s="250" t="s">
        <v>3866</v>
      </c>
      <c r="D247" s="250" t="s">
        <v>3703</v>
      </c>
      <c r="E247" s="250" t="s">
        <v>3157</v>
      </c>
      <c r="F247" s="250" t="s">
        <v>3157</v>
      </c>
      <c r="G247" s="251">
        <v>96</v>
      </c>
      <c r="H247" s="251">
        <v>96</v>
      </c>
      <c r="I247" s="250" t="s">
        <v>3708</v>
      </c>
      <c r="J247" s="252" t="s">
        <v>3157</v>
      </c>
      <c r="K247" s="258" t="str">
        <f t="shared" si="3"/>
        <v>8926RSODS96</v>
      </c>
      <c r="L247" s="253">
        <v>73.308029197080288</v>
      </c>
    </row>
    <row r="248" spans="1:12" x14ac:dyDescent="0.25">
      <c r="A248" s="250" t="s">
        <v>3702</v>
      </c>
      <c r="B248" s="250" t="s">
        <v>3694</v>
      </c>
      <c r="C248" s="250" t="s">
        <v>3866</v>
      </c>
      <c r="D248" s="250" t="s">
        <v>3703</v>
      </c>
      <c r="E248" s="250" t="s">
        <v>3157</v>
      </c>
      <c r="F248" s="250" t="s">
        <v>3157</v>
      </c>
      <c r="G248" s="251">
        <v>97</v>
      </c>
      <c r="H248" s="251">
        <v>97</v>
      </c>
      <c r="I248" s="250" t="s">
        <v>3709</v>
      </c>
      <c r="J248" s="252" t="s">
        <v>3157</v>
      </c>
      <c r="K248" s="258" t="str">
        <f t="shared" si="3"/>
        <v>8926RSODS97</v>
      </c>
      <c r="L248" s="253">
        <v>73.302919708029194</v>
      </c>
    </row>
    <row r="249" spans="1:12" x14ac:dyDescent="0.25">
      <c r="A249" s="250" t="s">
        <v>3702</v>
      </c>
      <c r="B249" s="250" t="s">
        <v>3694</v>
      </c>
      <c r="C249" s="250" t="s">
        <v>3866</v>
      </c>
      <c r="D249" s="250" t="s">
        <v>3703</v>
      </c>
      <c r="E249" s="250" t="s">
        <v>3157</v>
      </c>
      <c r="F249" s="250" t="s">
        <v>3157</v>
      </c>
      <c r="G249" s="251">
        <v>98</v>
      </c>
      <c r="H249" s="251">
        <v>98</v>
      </c>
      <c r="I249" s="250" t="s">
        <v>3710</v>
      </c>
      <c r="J249" s="252" t="s">
        <v>3157</v>
      </c>
      <c r="K249" s="258" t="str">
        <f t="shared" si="3"/>
        <v>8926RSODS98</v>
      </c>
      <c r="L249" s="253">
        <v>73.302919708029194</v>
      </c>
    </row>
    <row r="250" spans="1:12" x14ac:dyDescent="0.25">
      <c r="A250" s="250">
        <v>383805</v>
      </c>
      <c r="B250" s="250" t="s">
        <v>3694</v>
      </c>
      <c r="C250" s="250">
        <v>88077</v>
      </c>
      <c r="D250" s="250" t="s">
        <v>3696</v>
      </c>
      <c r="E250" s="250" t="s">
        <v>3296</v>
      </c>
      <c r="F250" s="250" t="s">
        <v>3157</v>
      </c>
      <c r="G250" s="251">
        <v>59</v>
      </c>
      <c r="H250" s="251">
        <v>59</v>
      </c>
      <c r="I250" s="250" t="s">
        <v>3662</v>
      </c>
      <c r="J250" s="252" t="s">
        <v>3157</v>
      </c>
      <c r="K250" s="258" t="str">
        <f t="shared" si="3"/>
        <v>88077Res59</v>
      </c>
      <c r="L250" s="253">
        <v>83.879350583460194</v>
      </c>
    </row>
    <row r="251" spans="1:12" x14ac:dyDescent="0.25">
      <c r="A251" s="250">
        <v>388924</v>
      </c>
      <c r="B251" s="250" t="s">
        <v>3694</v>
      </c>
      <c r="C251" s="250">
        <v>87067</v>
      </c>
      <c r="D251" s="250" t="s">
        <v>3696</v>
      </c>
      <c r="E251" s="250" t="s">
        <v>3296</v>
      </c>
      <c r="F251" s="250" t="s">
        <v>3157</v>
      </c>
      <c r="G251" s="251">
        <v>59</v>
      </c>
      <c r="H251" s="251">
        <v>59</v>
      </c>
      <c r="I251" s="250" t="s">
        <v>3662</v>
      </c>
      <c r="J251" s="252" t="s">
        <v>3157</v>
      </c>
      <c r="K251" s="258" t="str">
        <f t="shared" si="3"/>
        <v>87067Res59</v>
      </c>
      <c r="L251" s="253">
        <v>83.879350583460194</v>
      </c>
    </row>
    <row r="252" spans="1:12" x14ac:dyDescent="0.25">
      <c r="A252" s="250" t="s">
        <v>3736</v>
      </c>
      <c r="B252" s="250" t="s">
        <v>3735</v>
      </c>
      <c r="C252" s="250" t="s">
        <v>3737</v>
      </c>
      <c r="D252" s="250" t="s">
        <v>2712</v>
      </c>
      <c r="E252" s="250" t="s">
        <v>3157</v>
      </c>
      <c r="F252" s="250" t="s">
        <v>3157</v>
      </c>
      <c r="G252" s="251">
        <v>92</v>
      </c>
      <c r="H252" s="251">
        <v>92</v>
      </c>
      <c r="I252" s="250" t="s">
        <v>3655</v>
      </c>
      <c r="J252" s="252" t="s">
        <v>3157</v>
      </c>
      <c r="K252" s="258" t="str">
        <f t="shared" si="3"/>
        <v>3871OPODS92</v>
      </c>
      <c r="L252" s="253">
        <v>29.833869301229438</v>
      </c>
    </row>
    <row r="253" spans="1:12" x14ac:dyDescent="0.25">
      <c r="A253" s="250" t="s">
        <v>3790</v>
      </c>
      <c r="B253" s="250" t="s">
        <v>3789</v>
      </c>
      <c r="C253" s="250" t="s">
        <v>3792</v>
      </c>
      <c r="D253" s="250" t="s">
        <v>3791</v>
      </c>
      <c r="E253" s="250" t="s">
        <v>3276</v>
      </c>
      <c r="F253" s="250" t="s">
        <v>3276</v>
      </c>
      <c r="G253" s="251" t="s">
        <v>3281</v>
      </c>
      <c r="H253" s="251" t="s">
        <v>3281</v>
      </c>
      <c r="I253" s="250" t="s">
        <v>3629</v>
      </c>
      <c r="J253" s="252" t="s">
        <v>3276</v>
      </c>
      <c r="K253" s="258" t="str">
        <f t="shared" si="3"/>
        <v>38134NTP48g</v>
      </c>
      <c r="L253" s="253">
        <v>3.3602347762289067</v>
      </c>
    </row>
    <row r="254" spans="1:12" x14ac:dyDescent="0.25">
      <c r="A254" s="250" t="s">
        <v>3790</v>
      </c>
      <c r="B254" s="250" t="s">
        <v>3789</v>
      </c>
      <c r="C254" s="250" t="s">
        <v>3801</v>
      </c>
      <c r="D254" s="250" t="s">
        <v>3800</v>
      </c>
      <c r="E254" s="250" t="s">
        <v>3276</v>
      </c>
      <c r="F254" s="250" t="s">
        <v>3276</v>
      </c>
      <c r="G254" s="251" t="s">
        <v>3608</v>
      </c>
      <c r="H254" s="251" t="s">
        <v>3608</v>
      </c>
      <c r="I254" s="250" t="s">
        <v>3628</v>
      </c>
      <c r="J254" s="252" t="s">
        <v>3276</v>
      </c>
      <c r="K254" s="258" t="str">
        <f t="shared" si="3"/>
        <v>74134NTP48i</v>
      </c>
      <c r="L254" s="253">
        <v>15.739837398373984</v>
      </c>
    </row>
    <row r="255" spans="1:12" x14ac:dyDescent="0.25">
      <c r="A255" s="250" t="s">
        <v>3790</v>
      </c>
      <c r="B255" s="250" t="s">
        <v>3789</v>
      </c>
      <c r="C255" s="250" t="s">
        <v>3796</v>
      </c>
      <c r="D255" s="250" t="s">
        <v>3795</v>
      </c>
      <c r="E255" s="250" t="s">
        <v>3157</v>
      </c>
      <c r="F255" s="250" t="s">
        <v>3157</v>
      </c>
      <c r="G255" s="251">
        <v>92</v>
      </c>
      <c r="H255" s="251">
        <v>92</v>
      </c>
      <c r="I255" s="250" t="s">
        <v>3655</v>
      </c>
      <c r="J255" s="252" t="s">
        <v>3157</v>
      </c>
      <c r="K255" s="258" t="str">
        <f t="shared" si="3"/>
        <v>8921HS-OPODS92</v>
      </c>
      <c r="L255" s="253">
        <v>38.700975081256772</v>
      </c>
    </row>
    <row r="256" spans="1:12" x14ac:dyDescent="0.25">
      <c r="A256" s="250" t="s">
        <v>3790</v>
      </c>
      <c r="B256" s="250" t="s">
        <v>3789</v>
      </c>
      <c r="C256" s="250" t="s">
        <v>3792</v>
      </c>
      <c r="D256" s="250" t="s">
        <v>3791</v>
      </c>
      <c r="E256" s="250" t="s">
        <v>3157</v>
      </c>
      <c r="F256" s="250" t="s">
        <v>3157</v>
      </c>
      <c r="G256" s="251">
        <v>93</v>
      </c>
      <c r="H256" s="251">
        <v>93</v>
      </c>
      <c r="I256" s="250" t="s">
        <v>3652</v>
      </c>
      <c r="J256" s="252" t="s">
        <v>3157</v>
      </c>
      <c r="K256" s="258" t="str">
        <f t="shared" si="3"/>
        <v>38134ODS93</v>
      </c>
      <c r="L256" s="253">
        <v>26.301222309576115</v>
      </c>
    </row>
    <row r="257" spans="1:12" x14ac:dyDescent="0.25">
      <c r="A257" s="250" t="s">
        <v>3790</v>
      </c>
      <c r="B257" s="250" t="s">
        <v>3789</v>
      </c>
      <c r="C257" s="250" t="s">
        <v>3794</v>
      </c>
      <c r="D257" s="250" t="s">
        <v>3793</v>
      </c>
      <c r="E257" s="250" t="s">
        <v>3157</v>
      </c>
      <c r="F257" s="250" t="s">
        <v>3157</v>
      </c>
      <c r="G257" s="251">
        <v>93</v>
      </c>
      <c r="H257" s="251">
        <v>93</v>
      </c>
      <c r="I257" s="250" t="s">
        <v>3652</v>
      </c>
      <c r="J257" s="252" t="s">
        <v>3157</v>
      </c>
      <c r="K257" s="258" t="str">
        <f t="shared" si="3"/>
        <v>72134ODS93</v>
      </c>
      <c r="L257" s="253">
        <v>26.296106875</v>
      </c>
    </row>
    <row r="258" spans="1:12" x14ac:dyDescent="0.25">
      <c r="A258" s="250" t="s">
        <v>3790</v>
      </c>
      <c r="B258" s="250" t="s">
        <v>3789</v>
      </c>
      <c r="C258" s="250" t="s">
        <v>3796</v>
      </c>
      <c r="D258" s="250" t="s">
        <v>3795</v>
      </c>
      <c r="E258" s="250" t="s">
        <v>3157</v>
      </c>
      <c r="F258" s="250" t="s">
        <v>3157</v>
      </c>
      <c r="G258" s="251">
        <v>93</v>
      </c>
      <c r="H258" s="251">
        <v>93</v>
      </c>
      <c r="I258" s="250" t="s">
        <v>3676</v>
      </c>
      <c r="J258" s="252" t="s">
        <v>3157</v>
      </c>
      <c r="K258" s="258" t="str">
        <f t="shared" si="3"/>
        <v>8921HS-OPODS93</v>
      </c>
      <c r="L258" s="253">
        <v>61.54054054054054</v>
      </c>
    </row>
    <row r="259" spans="1:12" x14ac:dyDescent="0.25">
      <c r="A259" s="250" t="s">
        <v>3790</v>
      </c>
      <c r="B259" s="250" t="s">
        <v>3789</v>
      </c>
      <c r="C259" s="250" t="s">
        <v>3796</v>
      </c>
      <c r="D259" s="250" t="s">
        <v>3795</v>
      </c>
      <c r="E259" s="250" t="s">
        <v>3157</v>
      </c>
      <c r="F259" s="250" t="s">
        <v>3157</v>
      </c>
      <c r="G259" s="251">
        <v>99</v>
      </c>
      <c r="H259" s="251">
        <v>99</v>
      </c>
      <c r="I259" s="250" t="s">
        <v>3778</v>
      </c>
      <c r="J259" s="252" t="s">
        <v>3157</v>
      </c>
      <c r="K259" s="258" t="str">
        <f t="shared" si="3"/>
        <v>8921HS-OPODS99</v>
      </c>
      <c r="L259" s="253">
        <v>143.60020101565806</v>
      </c>
    </row>
    <row r="260" spans="1:12" x14ac:dyDescent="0.25">
      <c r="A260" s="250" t="s">
        <v>3874</v>
      </c>
      <c r="B260" s="250" t="s">
        <v>3875</v>
      </c>
      <c r="C260" s="250" t="s">
        <v>3876</v>
      </c>
      <c r="E260" s="250" t="s">
        <v>3251</v>
      </c>
      <c r="F260" s="250" t="s">
        <v>3251</v>
      </c>
      <c r="G260" s="251" t="s">
        <v>3252</v>
      </c>
      <c r="H260" s="251" t="s">
        <v>3252</v>
      </c>
      <c r="I260" s="250" t="s">
        <v>3672</v>
      </c>
      <c r="J260" s="252" t="s">
        <v>3855</v>
      </c>
      <c r="K260" s="258" t="str">
        <f t="shared" si="3"/>
        <v>8912ODFNonRes33</v>
      </c>
      <c r="L260" s="253">
        <v>3.0626666666666664</v>
      </c>
    </row>
    <row r="261" spans="1:12" x14ac:dyDescent="0.25">
      <c r="A261" s="250" t="s">
        <v>3874</v>
      </c>
      <c r="B261" s="250" t="s">
        <v>3875</v>
      </c>
      <c r="C261" s="250" t="s">
        <v>3876</v>
      </c>
      <c r="E261" s="250" t="s">
        <v>3251</v>
      </c>
      <c r="F261" s="250" t="s">
        <v>3251</v>
      </c>
      <c r="G261" s="251">
        <v>34</v>
      </c>
      <c r="H261" s="251">
        <v>34</v>
      </c>
      <c r="I261" s="250" t="s">
        <v>3673</v>
      </c>
      <c r="J261" s="252" t="s">
        <v>3855</v>
      </c>
      <c r="K261" s="258" t="str">
        <f t="shared" si="3"/>
        <v>8912ODFNonRes34</v>
      </c>
      <c r="L261" s="253">
        <v>3.5173333333333332</v>
      </c>
    </row>
    <row r="262" spans="1:12" x14ac:dyDescent="0.25">
      <c r="A262" s="250" t="s">
        <v>3877</v>
      </c>
      <c r="B262" s="250" t="s">
        <v>1323</v>
      </c>
      <c r="C262" s="250" t="s">
        <v>3878</v>
      </c>
      <c r="D262" s="250" t="s">
        <v>3879</v>
      </c>
      <c r="E262" s="250" t="s">
        <v>3251</v>
      </c>
      <c r="F262" s="250" t="s">
        <v>3251</v>
      </c>
      <c r="G262" s="251" t="s">
        <v>3252</v>
      </c>
      <c r="H262" s="251" t="s">
        <v>3252</v>
      </c>
      <c r="I262" s="250" t="s">
        <v>3672</v>
      </c>
      <c r="J262" s="252" t="s">
        <v>3855</v>
      </c>
      <c r="K262" s="258" t="str">
        <f t="shared" si="3"/>
        <v>9203OPNonRes33</v>
      </c>
      <c r="L262" s="253">
        <v>3.0626666666666664</v>
      </c>
    </row>
    <row r="263" spans="1:12" x14ac:dyDescent="0.25">
      <c r="A263" s="250" t="s">
        <v>3877</v>
      </c>
      <c r="B263" s="250" t="s">
        <v>1323</v>
      </c>
      <c r="C263" s="250" t="s">
        <v>3878</v>
      </c>
      <c r="D263" s="250" t="s">
        <v>3879</v>
      </c>
      <c r="E263" s="250" t="s">
        <v>3251</v>
      </c>
      <c r="F263" s="250" t="s">
        <v>3251</v>
      </c>
      <c r="G263" s="251">
        <v>34</v>
      </c>
      <c r="H263" s="251">
        <v>34</v>
      </c>
      <c r="I263" s="250" t="s">
        <v>3673</v>
      </c>
      <c r="J263" s="252" t="s">
        <v>3855</v>
      </c>
      <c r="K263" s="258" t="str">
        <f t="shared" si="3"/>
        <v>9203OPNonRes34</v>
      </c>
      <c r="L263" s="253">
        <v>3.5173333333333332</v>
      </c>
    </row>
  </sheetData>
  <autoFilter ref="A6:M263" xr:uid="{F37BEA1C-2DD2-4324-8940-119B5CEC7B9F}"/>
  <pageMargins left="0.7" right="0.7" top="0.75" bottom="0.75" header="0.3" footer="0.3"/>
  <pageSetup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A12DA4-6D24-42E2-8E78-99EFA9672F3A}">
  <sheetPr codeName="Sheet3"/>
  <dimension ref="A1:Z43"/>
  <sheetViews>
    <sheetView topLeftCell="A22" workbookViewId="0">
      <selection activeCell="J22" sqref="J22:K22"/>
    </sheetView>
  </sheetViews>
  <sheetFormatPr defaultRowHeight="15" x14ac:dyDescent="0.25"/>
  <cols>
    <col min="6" max="6" width="31.85546875" bestFit="1" customWidth="1"/>
    <col min="7" max="8" width="8.7109375" customWidth="1"/>
    <col min="9" max="9" width="8.28515625" customWidth="1"/>
    <col min="17" max="19" width="9.140625" style="3"/>
    <col min="20" max="20" width="46.28515625" bestFit="1" customWidth="1"/>
    <col min="21" max="22" width="7.85546875" customWidth="1"/>
    <col min="23" max="23" width="8.140625" customWidth="1"/>
  </cols>
  <sheetData>
    <row r="1" spans="1:26" ht="60" x14ac:dyDescent="0.25">
      <c r="G1" s="90" t="s">
        <v>3918</v>
      </c>
      <c r="H1" s="90" t="s">
        <v>3919</v>
      </c>
      <c r="I1" s="90" t="s">
        <v>3920</v>
      </c>
      <c r="J1" s="90" t="s">
        <v>3921</v>
      </c>
      <c r="K1" s="90" t="s">
        <v>3922</v>
      </c>
      <c r="L1" s="90" t="s">
        <v>1112</v>
      </c>
      <c r="U1" s="90" t="s">
        <v>3918</v>
      </c>
      <c r="V1" s="90" t="s">
        <v>3919</v>
      </c>
      <c r="W1" s="90" t="s">
        <v>3920</v>
      </c>
      <c r="X1" s="90" t="s">
        <v>3921</v>
      </c>
      <c r="Y1" s="90" t="s">
        <v>3922</v>
      </c>
      <c r="Z1" s="90" t="s">
        <v>1112</v>
      </c>
    </row>
    <row r="2" spans="1:26" x14ac:dyDescent="0.25">
      <c r="A2" s="4" t="s">
        <v>11</v>
      </c>
      <c r="B2" s="5" t="s">
        <v>24</v>
      </c>
      <c r="C2" s="6">
        <v>10</v>
      </c>
      <c r="D2" s="6" t="str">
        <f>CONCATENATE(A2,C2)</f>
        <v>0510</v>
      </c>
      <c r="E2" s="12" t="s">
        <v>348</v>
      </c>
      <c r="F2" s="7" t="s">
        <v>314</v>
      </c>
      <c r="G2">
        <f>SUMIF('Official form_Detail'!AU:AU,D2,'Official form_Detail'!K:K)</f>
        <v>0</v>
      </c>
      <c r="H2">
        <f>SUMIF('Official form_Detail'!AU:AU,D2,'Official form_Detail'!AQ:AQ)</f>
        <v>0</v>
      </c>
      <c r="I2">
        <f>SUMIF('Official form_Detail'!AV:AV,D2,'Official form_Detail'!S:S)</f>
        <v>0</v>
      </c>
      <c r="J2">
        <f>SUMIF('Official form_Detail'!AV:AV,D2,'Official form_Detail'!AR:AR)</f>
        <v>0</v>
      </c>
      <c r="K2">
        <f>G2-I2</f>
        <v>0</v>
      </c>
      <c r="L2">
        <f>H2-J2</f>
        <v>0</v>
      </c>
      <c r="Q2" s="7" t="s">
        <v>3251</v>
      </c>
      <c r="R2" s="7">
        <v>30</v>
      </c>
      <c r="S2" s="7" t="str">
        <f>CONCATENATE(Q2,R2)</f>
        <v>NonRes30</v>
      </c>
      <c r="T2" s="7" t="s">
        <v>3883</v>
      </c>
      <c r="U2">
        <f>SUMIF('Official form_Detail'!AU:AU,S2,'Official form_Detail'!K:K)</f>
        <v>0</v>
      </c>
      <c r="V2">
        <f>SUMIF('Official form_Detail'!AU:AU,S2,'Official form_Detail'!AQ:AQ)</f>
        <v>0</v>
      </c>
      <c r="W2">
        <f>SUMIF('Official form_Detail'!AV:AV,S2,'Official form_Detail'!S:S)</f>
        <v>0</v>
      </c>
      <c r="X2">
        <f>SUMIF('Official form_Detail'!AV:AV,S2,'Official form_Detail'!AR:AR)</f>
        <v>0</v>
      </c>
      <c r="Y2">
        <f>U2-W2</f>
        <v>0</v>
      </c>
      <c r="Z2">
        <f>V2-X2</f>
        <v>0</v>
      </c>
    </row>
    <row r="3" spans="1:26" x14ac:dyDescent="0.25">
      <c r="A3" s="4" t="s">
        <v>11</v>
      </c>
      <c r="B3" s="8" t="s">
        <v>25</v>
      </c>
      <c r="C3" s="6">
        <v>19</v>
      </c>
      <c r="D3" s="6" t="str">
        <f t="shared" ref="D3:D27" si="0">CONCATENATE(A3,C3)</f>
        <v>0519</v>
      </c>
      <c r="E3" s="12" t="s">
        <v>349</v>
      </c>
      <c r="F3" s="7" t="s">
        <v>315</v>
      </c>
      <c r="G3">
        <f>SUMIF('Official form_Detail'!AU:AU,D3,'Official form_Detail'!K:K)</f>
        <v>0</v>
      </c>
      <c r="H3">
        <f>SUMIF('Official form_Detail'!AU:AU,D3,'Official form_Detail'!AQ:AQ)</f>
        <v>0</v>
      </c>
      <c r="I3">
        <f>SUMIF('Official form_Detail'!AV:AV,D3,'Official form_Detail'!S:S)</f>
        <v>0</v>
      </c>
      <c r="J3">
        <f>SUMIF('Official form_Detail'!AV:AV,D3,'Official form_Detail'!AR:AR)</f>
        <v>0</v>
      </c>
      <c r="K3">
        <f t="shared" ref="K3:K27" si="1">G3-I3</f>
        <v>0</v>
      </c>
      <c r="L3">
        <f t="shared" ref="L3:L27" si="2">H3-J3</f>
        <v>0</v>
      </c>
      <c r="Q3" s="7" t="s">
        <v>3251</v>
      </c>
      <c r="R3" s="7">
        <v>32</v>
      </c>
      <c r="S3" s="7" t="str">
        <f t="shared" ref="S3:S41" si="3">CONCATENATE(Q3,R3)</f>
        <v>NonRes32</v>
      </c>
      <c r="T3" s="7" t="s">
        <v>3884</v>
      </c>
      <c r="U3">
        <f>SUMIF('Official form_Detail'!AU:AU,S3,'Official form_Detail'!K:K)</f>
        <v>0</v>
      </c>
      <c r="V3">
        <f>SUMIF('Official form_Detail'!AU:AU,S3,'Official form_Detail'!AQ:AQ)</f>
        <v>0</v>
      </c>
      <c r="W3">
        <f>SUMIF('Official form_Detail'!AV:AV,S3,'Official form_Detail'!S:S)</f>
        <v>0</v>
      </c>
      <c r="X3">
        <f>SUMIF('Official form_Detail'!AV:AV,S3,'Official form_Detail'!AR:AR)</f>
        <v>0</v>
      </c>
      <c r="Y3">
        <f t="shared" ref="Y3:Y41" si="4">U3-W3</f>
        <v>0</v>
      </c>
      <c r="Z3">
        <f t="shared" ref="Z3:Z41" si="5">V3-X3</f>
        <v>0</v>
      </c>
    </row>
    <row r="4" spans="1:26" x14ac:dyDescent="0.25">
      <c r="A4" s="4" t="s">
        <v>11</v>
      </c>
      <c r="B4" s="8" t="s">
        <v>189</v>
      </c>
      <c r="C4" s="6">
        <v>20</v>
      </c>
      <c r="D4" s="6" t="str">
        <f t="shared" si="0"/>
        <v>0520</v>
      </c>
      <c r="E4" s="12" t="s">
        <v>350</v>
      </c>
      <c r="F4" s="7" t="s">
        <v>316</v>
      </c>
      <c r="G4">
        <f>SUMIF('Official form_Detail'!AU:AU,D4,'Official form_Detail'!K:K)</f>
        <v>0</v>
      </c>
      <c r="H4">
        <f>SUMIF('Official form_Detail'!AU:AU,D4,'Official form_Detail'!AQ:AQ)</f>
        <v>0</v>
      </c>
      <c r="I4">
        <f>SUMIF('Official form_Detail'!AV:AV,D4,'Official form_Detail'!S:S)</f>
        <v>0</v>
      </c>
      <c r="J4">
        <f>SUMIF('Official form_Detail'!AV:AV,D4,'Official form_Detail'!AR:AR)</f>
        <v>0</v>
      </c>
      <c r="K4">
        <f t="shared" si="1"/>
        <v>0</v>
      </c>
      <c r="L4">
        <f t="shared" si="2"/>
        <v>0</v>
      </c>
      <c r="Q4" s="7" t="s">
        <v>3251</v>
      </c>
      <c r="R4" s="7">
        <v>33</v>
      </c>
      <c r="S4" s="7" t="str">
        <f t="shared" si="3"/>
        <v>NonRes33</v>
      </c>
      <c r="T4" s="7" t="s">
        <v>3885</v>
      </c>
      <c r="U4">
        <f>SUMIF('Official form_Detail'!AU:AU,S4,'Official form_Detail'!K:K)</f>
        <v>0</v>
      </c>
      <c r="V4">
        <f>SUMIF('Official form_Detail'!AU:AU,S4,'Official form_Detail'!AQ:AQ)</f>
        <v>0</v>
      </c>
      <c r="W4">
        <f>SUMIF('Official form_Detail'!AV:AV,S4,'Official form_Detail'!S:S)</f>
        <v>0</v>
      </c>
      <c r="X4">
        <f>SUMIF('Official form_Detail'!AV:AV,S4,'Official form_Detail'!AR:AR)</f>
        <v>0</v>
      </c>
      <c r="Y4">
        <f t="shared" si="4"/>
        <v>0</v>
      </c>
      <c r="Z4">
        <f t="shared" si="5"/>
        <v>0</v>
      </c>
    </row>
    <row r="5" spans="1:26" x14ac:dyDescent="0.25">
      <c r="A5" s="4" t="s">
        <v>11</v>
      </c>
      <c r="B5" s="8" t="s">
        <v>317</v>
      </c>
      <c r="C5" s="6">
        <v>30</v>
      </c>
      <c r="D5" s="6" t="str">
        <f t="shared" si="0"/>
        <v>0530</v>
      </c>
      <c r="E5" s="12" t="s">
        <v>351</v>
      </c>
      <c r="F5" s="7" t="s">
        <v>318</v>
      </c>
      <c r="G5">
        <f>SUMIF('Official form_Detail'!AU:AU,D5,'Official form_Detail'!K:K)</f>
        <v>0</v>
      </c>
      <c r="H5">
        <f>SUMIF('Official form_Detail'!AU:AU,D5,'Official form_Detail'!AQ:AQ)</f>
        <v>0</v>
      </c>
      <c r="I5">
        <f>SUMIF('Official form_Detail'!AV:AV,D5,'Official form_Detail'!S:S)</f>
        <v>0</v>
      </c>
      <c r="J5">
        <f>SUMIF('Official form_Detail'!AV:AV,D5,'Official form_Detail'!AR:AR)</f>
        <v>0</v>
      </c>
      <c r="K5">
        <f t="shared" si="1"/>
        <v>0</v>
      </c>
      <c r="L5">
        <f t="shared" si="2"/>
        <v>0</v>
      </c>
      <c r="Q5" s="7" t="s">
        <v>3251</v>
      </c>
      <c r="R5" s="7">
        <v>34</v>
      </c>
      <c r="S5" s="7" t="str">
        <f t="shared" si="3"/>
        <v>NonRes34</v>
      </c>
      <c r="T5" s="7" t="s">
        <v>3886</v>
      </c>
      <c r="U5">
        <f>SUMIF('Official form_Detail'!AU:AU,S5,'Official form_Detail'!K:K)</f>
        <v>0</v>
      </c>
      <c r="V5">
        <f>SUMIF('Official form_Detail'!AU:AU,S5,'Official form_Detail'!AQ:AQ)</f>
        <v>0</v>
      </c>
      <c r="W5">
        <f>SUMIF('Official form_Detail'!AV:AV,S5,'Official form_Detail'!S:S)</f>
        <v>0</v>
      </c>
      <c r="X5">
        <f>SUMIF('Official form_Detail'!AV:AV,S5,'Official form_Detail'!AR:AR)</f>
        <v>0</v>
      </c>
      <c r="Y5">
        <f t="shared" si="4"/>
        <v>0</v>
      </c>
      <c r="Z5">
        <f t="shared" si="5"/>
        <v>0</v>
      </c>
    </row>
    <row r="6" spans="1:26" x14ac:dyDescent="0.25">
      <c r="A6" s="4" t="s">
        <v>11</v>
      </c>
      <c r="B6" s="9" t="s">
        <v>56</v>
      </c>
      <c r="C6" s="6">
        <v>36</v>
      </c>
      <c r="D6" s="6" t="str">
        <f t="shared" si="0"/>
        <v>0536</v>
      </c>
      <c r="E6" s="12" t="s">
        <v>352</v>
      </c>
      <c r="F6" s="7" t="s">
        <v>318</v>
      </c>
      <c r="G6">
        <f>SUMIF('Official form_Detail'!AU:AU,D6,'Official form_Detail'!K:K)</f>
        <v>0</v>
      </c>
      <c r="H6">
        <f>SUMIF('Official form_Detail'!AU:AU,D6,'Official form_Detail'!AQ:AQ)</f>
        <v>0</v>
      </c>
      <c r="I6">
        <f>SUMIF('Official form_Detail'!AV:AV,D6,'Official form_Detail'!S:S)</f>
        <v>0</v>
      </c>
      <c r="J6">
        <f>SUMIF('Official form_Detail'!AV:AV,D6,'Official form_Detail'!AR:AR)</f>
        <v>0</v>
      </c>
      <c r="K6">
        <f t="shared" si="1"/>
        <v>0</v>
      </c>
      <c r="L6">
        <f t="shared" si="2"/>
        <v>0</v>
      </c>
      <c r="Q6" s="7" t="s">
        <v>3251</v>
      </c>
      <c r="R6" s="7">
        <v>87</v>
      </c>
      <c r="S6" s="7" t="str">
        <f t="shared" si="3"/>
        <v>NonRes87</v>
      </c>
      <c r="T6" s="7" t="s">
        <v>3909</v>
      </c>
      <c r="U6">
        <f>SUMIF('Official form_Detail'!AU:AU,S6,'Official form_Detail'!K:K)</f>
        <v>0</v>
      </c>
      <c r="V6">
        <f>SUMIF('Official form_Detail'!AU:AU,S6,'Official form_Detail'!AQ:AQ)</f>
        <v>0</v>
      </c>
      <c r="W6">
        <f>SUMIF('Official form_Detail'!AV:AV,S6,'Official form_Detail'!S:S)</f>
        <v>0</v>
      </c>
      <c r="X6">
        <f>SUMIF('Official form_Detail'!AV:AV,S6,'Official form_Detail'!AR:AR)</f>
        <v>0</v>
      </c>
      <c r="Y6">
        <f t="shared" si="4"/>
        <v>0</v>
      </c>
      <c r="Z6">
        <f t="shared" si="5"/>
        <v>0</v>
      </c>
    </row>
    <row r="7" spans="1:26" x14ac:dyDescent="0.25">
      <c r="A7" s="4" t="s">
        <v>11</v>
      </c>
      <c r="B7" s="8" t="s">
        <v>117</v>
      </c>
      <c r="C7" s="6">
        <v>40</v>
      </c>
      <c r="D7" s="6" t="str">
        <f t="shared" si="0"/>
        <v>0540</v>
      </c>
      <c r="E7" s="12" t="s">
        <v>353</v>
      </c>
      <c r="F7" s="7" t="s">
        <v>319</v>
      </c>
      <c r="G7">
        <f>SUMIF('Official form_Detail'!AU:AU,D7,'Official form_Detail'!K:K)</f>
        <v>0</v>
      </c>
      <c r="H7">
        <f>SUMIF('Official form_Detail'!AU:AU,D7,'Official form_Detail'!AQ:AQ)</f>
        <v>0</v>
      </c>
      <c r="I7">
        <f>SUMIF('Official form_Detail'!AV:AV,D7,'Official form_Detail'!S:S)</f>
        <v>0</v>
      </c>
      <c r="J7">
        <f>SUMIF('Official form_Detail'!AV:AV,D7,'Official form_Detail'!AR:AR)</f>
        <v>0</v>
      </c>
      <c r="K7">
        <f t="shared" si="1"/>
        <v>0</v>
      </c>
      <c r="L7">
        <f t="shared" si="2"/>
        <v>0</v>
      </c>
      <c r="Q7" s="3" t="s">
        <v>3276</v>
      </c>
      <c r="R7" s="3">
        <v>41</v>
      </c>
      <c r="S7" s="7" t="str">
        <f t="shared" si="3"/>
        <v>NTP41</v>
      </c>
      <c r="T7" s="7" t="s">
        <v>3887</v>
      </c>
      <c r="U7">
        <f>SUMIF('Official form_Detail'!AU:AU,S7,'Official form_Detail'!K:K)</f>
        <v>0</v>
      </c>
      <c r="V7">
        <f>SUMIF('Official form_Detail'!AU:AU,S7,'Official form_Detail'!AQ:AQ)</f>
        <v>0</v>
      </c>
      <c r="W7">
        <f>SUMIF('Official form_Detail'!AV:AV,S7,'Official form_Detail'!S:S)</f>
        <v>0</v>
      </c>
      <c r="X7">
        <f>SUMIF('Official form_Detail'!AV:AV,S7,'Official form_Detail'!AR:AR)</f>
        <v>0</v>
      </c>
      <c r="Y7">
        <f t="shared" si="4"/>
        <v>0</v>
      </c>
      <c r="Z7">
        <f t="shared" si="5"/>
        <v>0</v>
      </c>
    </row>
    <row r="8" spans="1:26" x14ac:dyDescent="0.25">
      <c r="A8" s="4" t="s">
        <v>11</v>
      </c>
      <c r="B8" s="8" t="s">
        <v>71</v>
      </c>
      <c r="C8" s="6">
        <v>60</v>
      </c>
      <c r="D8" s="6" t="str">
        <f t="shared" si="0"/>
        <v>0560</v>
      </c>
      <c r="E8" s="12" t="s">
        <v>354</v>
      </c>
      <c r="F8" s="7" t="s">
        <v>320</v>
      </c>
      <c r="G8">
        <f>SUMIF('Official form_Detail'!AU:AU,D8,'Official form_Detail'!K:K)</f>
        <v>0</v>
      </c>
      <c r="H8">
        <f>SUMIF('Official form_Detail'!AU:AU,D8,'Official form_Detail'!AQ:AQ)</f>
        <v>0</v>
      </c>
      <c r="I8">
        <f>SUMIF('Official form_Detail'!AV:AV,D8,'Official form_Detail'!S:S)</f>
        <v>0</v>
      </c>
      <c r="J8">
        <f>SUMIF('Official form_Detail'!AV:AV,D8,'Official form_Detail'!AR:AR)</f>
        <v>0</v>
      </c>
      <c r="K8">
        <f t="shared" si="1"/>
        <v>0</v>
      </c>
      <c r="L8">
        <f t="shared" si="2"/>
        <v>0</v>
      </c>
      <c r="Q8" s="3" t="s">
        <v>3276</v>
      </c>
      <c r="R8" s="3">
        <v>42</v>
      </c>
      <c r="S8" s="7" t="str">
        <f t="shared" si="3"/>
        <v>NTP42</v>
      </c>
      <c r="T8" s="7" t="s">
        <v>3562</v>
      </c>
      <c r="U8">
        <f>SUMIF('Official form_Detail'!AU:AU,S8,'Official form_Detail'!K:K)</f>
        <v>0</v>
      </c>
      <c r="V8">
        <f>SUMIF('Official form_Detail'!AU:AU,S8,'Official form_Detail'!AQ:AQ)</f>
        <v>0</v>
      </c>
      <c r="W8">
        <f>SUMIF('Official form_Detail'!AV:AV,S8,'Official form_Detail'!S:S)</f>
        <v>0</v>
      </c>
      <c r="X8">
        <f>SUMIF('Official form_Detail'!AV:AV,S8,'Official form_Detail'!AR:AR)</f>
        <v>0</v>
      </c>
      <c r="Y8">
        <f t="shared" si="4"/>
        <v>0</v>
      </c>
      <c r="Z8">
        <f t="shared" si="5"/>
        <v>0</v>
      </c>
    </row>
    <row r="9" spans="1:26" x14ac:dyDescent="0.25">
      <c r="A9" s="4" t="s">
        <v>11</v>
      </c>
      <c r="B9" s="10" t="s">
        <v>321</v>
      </c>
      <c r="C9" s="6">
        <v>65</v>
      </c>
      <c r="D9" s="6" t="str">
        <f t="shared" si="0"/>
        <v>0565</v>
      </c>
      <c r="E9" s="12" t="s">
        <v>355</v>
      </c>
      <c r="F9" s="7" t="s">
        <v>322</v>
      </c>
      <c r="G9">
        <f>SUMIF('Official form_Detail'!AU:AU,D9,'Official form_Detail'!K:K)</f>
        <v>0</v>
      </c>
      <c r="H9">
        <f>SUMIF('Official form_Detail'!AU:AU,D9,'Official form_Detail'!AQ:AQ)</f>
        <v>0</v>
      </c>
      <c r="I9">
        <f>SUMIF('Official form_Detail'!AV:AV,D9,'Official form_Detail'!S:S)</f>
        <v>0</v>
      </c>
      <c r="J9">
        <f>SUMIF('Official form_Detail'!AV:AV,D9,'Official form_Detail'!AR:AR)</f>
        <v>0</v>
      </c>
      <c r="K9">
        <f t="shared" si="1"/>
        <v>0</v>
      </c>
      <c r="L9">
        <f t="shared" si="2"/>
        <v>0</v>
      </c>
      <c r="Q9" s="3" t="s">
        <v>3276</v>
      </c>
      <c r="R9" s="3" t="s">
        <v>3613</v>
      </c>
      <c r="S9" s="7" t="str">
        <f t="shared" si="3"/>
        <v>NTP42g</v>
      </c>
      <c r="T9" s="7" t="s">
        <v>3910</v>
      </c>
      <c r="U9">
        <f>SUMIF('Official form_Detail'!AU:AU,S9,'Official form_Detail'!K:K)</f>
        <v>0</v>
      </c>
      <c r="V9">
        <f>SUMIF('Official form_Detail'!AU:AU,S9,'Official form_Detail'!AQ:AQ)</f>
        <v>0</v>
      </c>
      <c r="W9">
        <f>SUMIF('Official form_Detail'!AV:AV,S9,'Official form_Detail'!S:S)</f>
        <v>0</v>
      </c>
      <c r="X9">
        <f>SUMIF('Official form_Detail'!AV:AV,S9,'Official form_Detail'!AR:AR)</f>
        <v>0</v>
      </c>
      <c r="Y9">
        <f t="shared" si="4"/>
        <v>0</v>
      </c>
      <c r="Z9">
        <f t="shared" si="5"/>
        <v>0</v>
      </c>
    </row>
    <row r="10" spans="1:26" x14ac:dyDescent="0.25">
      <c r="A10" s="4" t="s">
        <v>11</v>
      </c>
      <c r="B10" s="10" t="s">
        <v>85</v>
      </c>
      <c r="C10" s="6">
        <v>90</v>
      </c>
      <c r="D10" s="6" t="str">
        <f t="shared" si="0"/>
        <v>0590</v>
      </c>
      <c r="E10" s="12" t="s">
        <v>356</v>
      </c>
      <c r="F10" s="7" t="s">
        <v>323</v>
      </c>
      <c r="G10">
        <f>SUMIF('Official form_Detail'!AU:AU,D10,'Official form_Detail'!K:K)</f>
        <v>0</v>
      </c>
      <c r="H10">
        <f>SUMIF('Official form_Detail'!AU:AU,D10,'Official form_Detail'!AQ:AQ)</f>
        <v>0</v>
      </c>
      <c r="I10">
        <f>SUMIF('Official form_Detail'!AV:AV,D10,'Official form_Detail'!S:S)</f>
        <v>0</v>
      </c>
      <c r="J10">
        <f>SUMIF('Official form_Detail'!AV:AV,D10,'Official form_Detail'!AR:AR)</f>
        <v>0</v>
      </c>
      <c r="K10">
        <f t="shared" si="1"/>
        <v>0</v>
      </c>
      <c r="L10">
        <f t="shared" si="2"/>
        <v>0</v>
      </c>
      <c r="Q10" s="3" t="s">
        <v>3276</v>
      </c>
      <c r="R10" s="3" t="s">
        <v>3611</v>
      </c>
      <c r="S10" s="7" t="str">
        <f t="shared" si="3"/>
        <v>NTP42i</v>
      </c>
      <c r="T10" s="7" t="s">
        <v>3911</v>
      </c>
      <c r="U10">
        <f>SUMIF('Official form_Detail'!AU:AU,S10,'Official form_Detail'!K:K)</f>
        <v>0</v>
      </c>
      <c r="V10">
        <f>SUMIF('Official form_Detail'!AU:AU,S10,'Official form_Detail'!AQ:AQ)</f>
        <v>0</v>
      </c>
      <c r="W10">
        <f>SUMIF('Official form_Detail'!AV:AV,S10,'Official form_Detail'!S:S)</f>
        <v>0</v>
      </c>
      <c r="X10">
        <f>SUMIF('Official form_Detail'!AV:AV,S10,'Official form_Detail'!AR:AR)</f>
        <v>0</v>
      </c>
      <c r="Y10">
        <f t="shared" si="4"/>
        <v>0</v>
      </c>
      <c r="Z10">
        <f t="shared" si="5"/>
        <v>0</v>
      </c>
    </row>
    <row r="11" spans="1:26" x14ac:dyDescent="0.25">
      <c r="A11" s="4" t="s">
        <v>11</v>
      </c>
      <c r="B11" s="10">
        <v>95</v>
      </c>
      <c r="C11" s="6">
        <v>95</v>
      </c>
      <c r="D11" s="6" t="str">
        <f t="shared" si="0"/>
        <v>0595</v>
      </c>
      <c r="E11" s="12" t="s">
        <v>357</v>
      </c>
      <c r="F11" s="7" t="s">
        <v>324</v>
      </c>
      <c r="G11">
        <f>SUMIF('Official form_Detail'!AU:AU,D11,'Official form_Detail'!K:K)</f>
        <v>0</v>
      </c>
      <c r="H11">
        <f>SUMIF('Official form_Detail'!AU:AU,D11,'Official form_Detail'!AQ:AQ)</f>
        <v>0</v>
      </c>
      <c r="I11">
        <f>SUMIF('Official form_Detail'!AV:AV,D11,'Official form_Detail'!S:S)</f>
        <v>0</v>
      </c>
      <c r="J11">
        <f>SUMIF('Official form_Detail'!AV:AV,D11,'Official form_Detail'!AR:AR)</f>
        <v>0</v>
      </c>
      <c r="K11">
        <f t="shared" si="1"/>
        <v>0</v>
      </c>
      <c r="L11">
        <f t="shared" si="2"/>
        <v>0</v>
      </c>
      <c r="Q11" s="3" t="s">
        <v>3276</v>
      </c>
      <c r="R11" s="3" t="s">
        <v>3605</v>
      </c>
      <c r="S11" s="7" t="str">
        <f t="shared" si="3"/>
        <v>NTP48d</v>
      </c>
      <c r="T11" s="7" t="s">
        <v>3888</v>
      </c>
      <c r="U11">
        <f>SUMIF('Official form_Detail'!AU:AU,S11,'Official form_Detail'!K:K)</f>
        <v>0</v>
      </c>
      <c r="V11">
        <f>SUMIF('Official form_Detail'!AU:AU,S11,'Official form_Detail'!AQ:AQ)</f>
        <v>0</v>
      </c>
      <c r="W11">
        <f>SUMIF('Official form_Detail'!AV:AV,S11,'Official form_Detail'!S:S)</f>
        <v>0</v>
      </c>
      <c r="X11">
        <f>SUMIF('Official form_Detail'!AV:AV,S11,'Official form_Detail'!AR:AR)</f>
        <v>0</v>
      </c>
      <c r="Y11">
        <f t="shared" si="4"/>
        <v>0</v>
      </c>
      <c r="Z11">
        <f t="shared" si="5"/>
        <v>0</v>
      </c>
    </row>
    <row r="12" spans="1:26" x14ac:dyDescent="0.25">
      <c r="A12" s="4">
        <v>10</v>
      </c>
      <c r="B12" s="8" t="s">
        <v>109</v>
      </c>
      <c r="C12" s="6">
        <v>20</v>
      </c>
      <c r="D12" s="6" t="str">
        <f t="shared" si="0"/>
        <v>1020</v>
      </c>
      <c r="E12" s="12" t="s">
        <v>358</v>
      </c>
      <c r="F12" s="7" t="s">
        <v>325</v>
      </c>
      <c r="G12">
        <f>SUMIF('Official form_Detail'!AU:AU,D12,'Official form_Detail'!K:K)</f>
        <v>0</v>
      </c>
      <c r="H12">
        <f>SUMIF('Official form_Detail'!AU:AU,D12,'Official form_Detail'!AQ:AQ)</f>
        <v>0</v>
      </c>
      <c r="I12">
        <f>SUMIF('Official form_Detail'!AV:AV,D12,'Official form_Detail'!S:S)</f>
        <v>0</v>
      </c>
      <c r="J12">
        <f>SUMIF('Official form_Detail'!AV:AV,D12,'Official form_Detail'!AR:AR)</f>
        <v>0</v>
      </c>
      <c r="K12">
        <f t="shared" si="1"/>
        <v>0</v>
      </c>
      <c r="L12">
        <f t="shared" si="2"/>
        <v>0</v>
      </c>
      <c r="Q12" s="3" t="s">
        <v>3276</v>
      </c>
      <c r="R12" s="3" t="s">
        <v>3281</v>
      </c>
      <c r="S12" s="7" t="str">
        <f t="shared" si="3"/>
        <v>NTP48g</v>
      </c>
      <c r="T12" s="7" t="s">
        <v>3889</v>
      </c>
      <c r="U12">
        <f>SUMIF('Official form_Detail'!AU:AU,S12,'Official form_Detail'!K:K)</f>
        <v>0</v>
      </c>
      <c r="V12">
        <f>SUMIF('Official form_Detail'!AU:AU,S12,'Official form_Detail'!AQ:AQ)</f>
        <v>0</v>
      </c>
      <c r="W12">
        <f>SUMIF('Official form_Detail'!AV:AV,S12,'Official form_Detail'!S:S)</f>
        <v>0</v>
      </c>
      <c r="X12">
        <f>SUMIF('Official form_Detail'!AV:AV,S12,'Official form_Detail'!AR:AR)</f>
        <v>0</v>
      </c>
      <c r="Y12">
        <f t="shared" si="4"/>
        <v>0</v>
      </c>
      <c r="Z12">
        <f t="shared" si="5"/>
        <v>0</v>
      </c>
    </row>
    <row r="13" spans="1:26" x14ac:dyDescent="0.25">
      <c r="A13" s="4">
        <v>10</v>
      </c>
      <c r="B13" s="8" t="s">
        <v>326</v>
      </c>
      <c r="C13" s="6">
        <v>25</v>
      </c>
      <c r="D13" s="6" t="str">
        <f t="shared" si="0"/>
        <v>1025</v>
      </c>
      <c r="E13" s="12" t="s">
        <v>359</v>
      </c>
      <c r="F13" s="7" t="s">
        <v>327</v>
      </c>
      <c r="G13">
        <f>SUMIF('Official form_Detail'!AU:AU,D13,'Official form_Detail'!K:K)</f>
        <v>0</v>
      </c>
      <c r="H13">
        <f>SUMIF('Official form_Detail'!AU:AU,D13,'Official form_Detail'!AQ:AQ)</f>
        <v>0</v>
      </c>
      <c r="I13">
        <f>SUMIF('Official form_Detail'!AV:AV,D13,'Official form_Detail'!S:S)</f>
        <v>0</v>
      </c>
      <c r="J13">
        <f>SUMIF('Official form_Detail'!AV:AV,D13,'Official form_Detail'!AR:AR)</f>
        <v>0</v>
      </c>
      <c r="K13">
        <f t="shared" si="1"/>
        <v>0</v>
      </c>
      <c r="L13">
        <f t="shared" si="2"/>
        <v>0</v>
      </c>
      <c r="Q13" s="3" t="s">
        <v>3276</v>
      </c>
      <c r="R13" s="3" t="s">
        <v>3608</v>
      </c>
      <c r="S13" s="7" t="str">
        <f t="shared" si="3"/>
        <v>NTP48i</v>
      </c>
      <c r="T13" s="7" t="s">
        <v>3890</v>
      </c>
      <c r="U13">
        <f>SUMIF('Official form_Detail'!AU:AU,S13,'Official form_Detail'!K:K)</f>
        <v>0</v>
      </c>
      <c r="V13">
        <f>SUMIF('Official form_Detail'!AU:AU,S13,'Official form_Detail'!AQ:AQ)</f>
        <v>0</v>
      </c>
      <c r="W13">
        <f>SUMIF('Official form_Detail'!AV:AV,S13,'Official form_Detail'!S:S)</f>
        <v>0</v>
      </c>
      <c r="X13">
        <f>SUMIF('Official form_Detail'!AV:AV,S13,'Official form_Detail'!AR:AR)</f>
        <v>0</v>
      </c>
      <c r="Y13">
        <f t="shared" si="4"/>
        <v>0</v>
      </c>
      <c r="Z13">
        <f t="shared" si="5"/>
        <v>0</v>
      </c>
    </row>
    <row r="14" spans="1:26" x14ac:dyDescent="0.25">
      <c r="A14" s="4">
        <v>10</v>
      </c>
      <c r="B14" s="10" t="s">
        <v>328</v>
      </c>
      <c r="C14" s="6">
        <v>30</v>
      </c>
      <c r="D14" s="6" t="str">
        <f t="shared" si="0"/>
        <v>1030</v>
      </c>
      <c r="E14" s="12" t="s">
        <v>360</v>
      </c>
      <c r="F14" s="7" t="s">
        <v>329</v>
      </c>
      <c r="G14">
        <f>SUMIF('Official form_Detail'!AU:AU,D14,'Official form_Detail'!K:K)</f>
        <v>0</v>
      </c>
      <c r="H14">
        <f>SUMIF('Official form_Detail'!AU:AU,D14,'Official form_Detail'!AQ:AQ)</f>
        <v>0</v>
      </c>
      <c r="I14">
        <f>SUMIF('Official form_Detail'!AV:AV,D14,'Official form_Detail'!S:S)</f>
        <v>0</v>
      </c>
      <c r="J14">
        <f>SUMIF('Official form_Detail'!AV:AV,D14,'Official form_Detail'!AR:AR)</f>
        <v>0</v>
      </c>
      <c r="K14">
        <f t="shared" si="1"/>
        <v>0</v>
      </c>
      <c r="L14">
        <f t="shared" si="2"/>
        <v>0</v>
      </c>
      <c r="Q14" s="3" t="s">
        <v>3296</v>
      </c>
      <c r="R14" s="3">
        <v>50</v>
      </c>
      <c r="S14" s="7" t="str">
        <f t="shared" si="3"/>
        <v>Res50</v>
      </c>
      <c r="T14" s="7" t="s">
        <v>3891</v>
      </c>
      <c r="U14">
        <f>SUMIF('Official form_Detail'!AU:AU,S14,'Official form_Detail'!K:K)</f>
        <v>0</v>
      </c>
      <c r="V14">
        <f>SUMIF('Official form_Detail'!AU:AU,S14,'Official form_Detail'!AQ:AQ)</f>
        <v>0</v>
      </c>
      <c r="W14">
        <f>SUMIF('Official form_Detail'!AV:AV,S14,'Official form_Detail'!S:S)</f>
        <v>0</v>
      </c>
      <c r="X14">
        <f>SUMIF('Official form_Detail'!AV:AV,S14,'Official form_Detail'!AR:AR)</f>
        <v>0</v>
      </c>
      <c r="Y14">
        <f t="shared" si="4"/>
        <v>0</v>
      </c>
      <c r="Z14">
        <f t="shared" si="5"/>
        <v>0</v>
      </c>
    </row>
    <row r="15" spans="1:26" x14ac:dyDescent="0.25">
      <c r="A15" s="4">
        <v>10</v>
      </c>
      <c r="B15" s="10" t="s">
        <v>117</v>
      </c>
      <c r="C15" s="6">
        <v>40</v>
      </c>
      <c r="D15" s="6" t="str">
        <f t="shared" si="0"/>
        <v>1040</v>
      </c>
      <c r="E15" s="12" t="s">
        <v>361</v>
      </c>
      <c r="F15" s="7" t="s">
        <v>330</v>
      </c>
      <c r="G15">
        <f>SUMIF('Official form_Detail'!AU:AU,D15,'Official form_Detail'!K:K)</f>
        <v>0</v>
      </c>
      <c r="H15">
        <f>SUMIF('Official form_Detail'!AU:AU,D15,'Official form_Detail'!AQ:AQ)</f>
        <v>0</v>
      </c>
      <c r="I15">
        <f>SUMIF('Official form_Detail'!AV:AV,D15,'Official form_Detail'!S:S)</f>
        <v>0</v>
      </c>
      <c r="J15">
        <f>SUMIF('Official form_Detail'!AV:AV,D15,'Official form_Detail'!AR:AR)</f>
        <v>0</v>
      </c>
      <c r="K15">
        <f t="shared" si="1"/>
        <v>0</v>
      </c>
      <c r="L15">
        <f t="shared" si="2"/>
        <v>0</v>
      </c>
      <c r="Q15" s="3" t="s">
        <v>3296</v>
      </c>
      <c r="R15" s="3">
        <v>51</v>
      </c>
      <c r="S15" s="7" t="str">
        <f t="shared" si="3"/>
        <v>Res51</v>
      </c>
      <c r="T15" s="7" t="s">
        <v>3892</v>
      </c>
      <c r="U15">
        <f>SUMIF('Official form_Detail'!AU:AU,S15,'Official form_Detail'!K:K)</f>
        <v>0</v>
      </c>
      <c r="V15">
        <f>SUMIF('Official form_Detail'!AU:AU,S15,'Official form_Detail'!AQ:AQ)</f>
        <v>0</v>
      </c>
      <c r="W15">
        <f>SUMIF('Official form_Detail'!AV:AV,S15,'Official form_Detail'!S:S)</f>
        <v>0</v>
      </c>
      <c r="X15">
        <f>SUMIF('Official form_Detail'!AV:AV,S15,'Official form_Detail'!AR:AR)</f>
        <v>0</v>
      </c>
      <c r="Y15">
        <f t="shared" si="4"/>
        <v>0</v>
      </c>
      <c r="Z15">
        <f t="shared" si="5"/>
        <v>0</v>
      </c>
    </row>
    <row r="16" spans="1:26" x14ac:dyDescent="0.25">
      <c r="A16" s="4">
        <v>10</v>
      </c>
      <c r="B16" s="10" t="s">
        <v>78</v>
      </c>
      <c r="C16" s="6">
        <v>60</v>
      </c>
      <c r="D16" s="6" t="str">
        <f t="shared" si="0"/>
        <v>1060</v>
      </c>
      <c r="E16" s="12" t="s">
        <v>362</v>
      </c>
      <c r="F16" s="7" t="s">
        <v>331</v>
      </c>
      <c r="G16">
        <f>SUMIF('Official form_Detail'!AU:AU,D16,'Official form_Detail'!K:K)</f>
        <v>0</v>
      </c>
      <c r="H16">
        <f>SUMIF('Official form_Detail'!AU:AU,D16,'Official form_Detail'!AQ:AQ)</f>
        <v>0</v>
      </c>
      <c r="I16">
        <f>SUMIF('Official form_Detail'!AV:AV,D16,'Official form_Detail'!S:S)</f>
        <v>0</v>
      </c>
      <c r="J16">
        <f>SUMIF('Official form_Detail'!AV:AV,D16,'Official form_Detail'!AR:AR)</f>
        <v>0</v>
      </c>
      <c r="K16">
        <f t="shared" si="1"/>
        <v>0</v>
      </c>
      <c r="L16">
        <f t="shared" si="2"/>
        <v>0</v>
      </c>
      <c r="Q16" s="3" t="s">
        <v>3296</v>
      </c>
      <c r="R16" s="3">
        <v>57</v>
      </c>
      <c r="S16" s="7" t="str">
        <f t="shared" si="3"/>
        <v>Res57</v>
      </c>
      <c r="T16" t="s">
        <v>3912</v>
      </c>
      <c r="U16">
        <f>SUMIF('Official form_Detail'!AU:AU,S16,'Official form_Detail'!K:K)</f>
        <v>0</v>
      </c>
      <c r="V16">
        <f>SUMIF('Official form_Detail'!AU:AU,S16,'Official form_Detail'!AQ:AQ)</f>
        <v>0</v>
      </c>
      <c r="W16">
        <f>SUMIF('Official form_Detail'!AV:AV,S16,'Official form_Detail'!S:S)</f>
        <v>0</v>
      </c>
      <c r="X16">
        <f>SUMIF('Official form_Detail'!AV:AV,S16,'Official form_Detail'!AR:AR)</f>
        <v>0</v>
      </c>
      <c r="Y16">
        <f t="shared" si="4"/>
        <v>0</v>
      </c>
      <c r="Z16">
        <f t="shared" si="5"/>
        <v>0</v>
      </c>
    </row>
    <row r="17" spans="1:26" x14ac:dyDescent="0.25">
      <c r="A17" s="4">
        <v>10</v>
      </c>
      <c r="B17" s="8" t="s">
        <v>120</v>
      </c>
      <c r="C17" s="6">
        <v>81</v>
      </c>
      <c r="D17" s="6" t="str">
        <f t="shared" si="0"/>
        <v>1081</v>
      </c>
      <c r="E17" s="12" t="s">
        <v>363</v>
      </c>
      <c r="F17" s="7" t="s">
        <v>332</v>
      </c>
      <c r="G17">
        <f>SUMIF('Official form_Detail'!AU:AU,D17,'Official form_Detail'!K:K)</f>
        <v>0</v>
      </c>
      <c r="H17">
        <f>SUMIF('Official form_Detail'!AU:AU,D17,'Official form_Detail'!AQ:AQ)</f>
        <v>0</v>
      </c>
      <c r="I17">
        <f>SUMIF('Official form_Detail'!AV:AV,D17,'Official form_Detail'!S:S)</f>
        <v>0</v>
      </c>
      <c r="J17">
        <f>SUMIF('Official form_Detail'!AV:AV,D17,'Official form_Detail'!AR:AR)</f>
        <v>0</v>
      </c>
      <c r="K17">
        <f t="shared" si="1"/>
        <v>0</v>
      </c>
      <c r="L17">
        <f t="shared" si="2"/>
        <v>0</v>
      </c>
      <c r="Q17" s="3" t="s">
        <v>3296</v>
      </c>
      <c r="R17" s="3">
        <v>58</v>
      </c>
      <c r="S17" s="7" t="str">
        <f t="shared" si="3"/>
        <v>Res58</v>
      </c>
      <c r="T17" s="301" t="s">
        <v>3913</v>
      </c>
      <c r="U17">
        <f>SUMIF('Official form_Detail'!AU:AU,S17,'Official form_Detail'!K:K)</f>
        <v>0</v>
      </c>
      <c r="V17">
        <f>SUMIF('Official form_Detail'!AU:AU,S17,'Official form_Detail'!AQ:AQ)</f>
        <v>0</v>
      </c>
      <c r="W17">
        <f>SUMIF('Official form_Detail'!AV:AV,S17,'Official form_Detail'!S:S)</f>
        <v>0</v>
      </c>
      <c r="X17">
        <f>SUMIF('Official form_Detail'!AV:AV,S17,'Official form_Detail'!AR:AR)</f>
        <v>0</v>
      </c>
      <c r="Y17">
        <f t="shared" si="4"/>
        <v>0</v>
      </c>
      <c r="Z17">
        <f t="shared" si="5"/>
        <v>0</v>
      </c>
    </row>
    <row r="18" spans="1:26" x14ac:dyDescent="0.25">
      <c r="A18" s="4">
        <v>10</v>
      </c>
      <c r="B18" s="8" t="s">
        <v>123</v>
      </c>
      <c r="C18" s="6">
        <v>85</v>
      </c>
      <c r="D18" s="6" t="str">
        <f t="shared" si="0"/>
        <v>1085</v>
      </c>
      <c r="E18" s="12" t="s">
        <v>364</v>
      </c>
      <c r="F18" s="7" t="s">
        <v>333</v>
      </c>
      <c r="G18">
        <f>SUMIF('Official form_Detail'!AU:AU,D18,'Official form_Detail'!K:K)</f>
        <v>0</v>
      </c>
      <c r="H18">
        <f>SUMIF('Official form_Detail'!AU:AU,D18,'Official form_Detail'!AQ:AQ)</f>
        <v>0</v>
      </c>
      <c r="I18">
        <f>SUMIF('Official form_Detail'!AV:AV,D18,'Official form_Detail'!S:S)</f>
        <v>0</v>
      </c>
      <c r="J18">
        <f>SUMIF('Official form_Detail'!AV:AV,D18,'Official form_Detail'!AR:AR)</f>
        <v>0</v>
      </c>
      <c r="K18">
        <f t="shared" si="1"/>
        <v>0</v>
      </c>
      <c r="L18">
        <f t="shared" si="2"/>
        <v>0</v>
      </c>
      <c r="Q18" s="3" t="s">
        <v>3296</v>
      </c>
      <c r="R18" s="3" t="s">
        <v>3458</v>
      </c>
      <c r="S18" s="7" t="str">
        <f t="shared" si="3"/>
        <v>Res58a</v>
      </c>
      <c r="T18" s="301" t="s">
        <v>3913</v>
      </c>
      <c r="U18">
        <f>SUMIF('Official form_Detail'!AU:AU,S18,'Official form_Detail'!K:K)</f>
        <v>0</v>
      </c>
      <c r="V18">
        <f>SUMIF('Official form_Detail'!AU:AU,S18,'Official form_Detail'!AQ:AQ)</f>
        <v>0</v>
      </c>
      <c r="W18">
        <f>SUMIF('Official form_Detail'!AV:AV,S18,'Official form_Detail'!S:S)</f>
        <v>0</v>
      </c>
      <c r="X18">
        <f>SUMIF('Official form_Detail'!AV:AV,S18,'Official form_Detail'!AR:AR)</f>
        <v>0</v>
      </c>
      <c r="Y18">
        <f t="shared" si="4"/>
        <v>0</v>
      </c>
      <c r="Z18">
        <f t="shared" si="5"/>
        <v>0</v>
      </c>
    </row>
    <row r="19" spans="1:26" x14ac:dyDescent="0.25">
      <c r="A19" s="4">
        <v>10</v>
      </c>
      <c r="B19" s="8" t="s">
        <v>334</v>
      </c>
      <c r="C19" s="6">
        <v>91</v>
      </c>
      <c r="D19" s="6" t="str">
        <f t="shared" si="0"/>
        <v>1091</v>
      </c>
      <c r="E19" s="12" t="s">
        <v>365</v>
      </c>
      <c r="F19" s="7" t="s">
        <v>335</v>
      </c>
      <c r="G19">
        <f>SUMIF('Official form_Detail'!AU:AU,D19,'Official form_Detail'!K:K)</f>
        <v>0</v>
      </c>
      <c r="H19">
        <f>SUMIF('Official form_Detail'!AU:AU,D19,'Official form_Detail'!AQ:AQ)</f>
        <v>0</v>
      </c>
      <c r="I19">
        <f>SUMIF('Official form_Detail'!AV:AV,D19,'Official form_Detail'!S:S)</f>
        <v>0</v>
      </c>
      <c r="J19">
        <f>SUMIF('Official form_Detail'!AV:AV,D19,'Official form_Detail'!AR:AR)</f>
        <v>0</v>
      </c>
      <c r="K19">
        <f t="shared" si="1"/>
        <v>0</v>
      </c>
      <c r="L19">
        <f t="shared" si="2"/>
        <v>0</v>
      </c>
      <c r="Q19" s="3" t="s">
        <v>3296</v>
      </c>
      <c r="R19" s="3">
        <v>59</v>
      </c>
      <c r="S19" s="7" t="str">
        <f t="shared" si="3"/>
        <v>Res59</v>
      </c>
      <c r="T19" s="301" t="s">
        <v>3913</v>
      </c>
      <c r="U19">
        <f>SUMIF('Official form_Detail'!AU:AU,S19,'Official form_Detail'!K:K)</f>
        <v>0</v>
      </c>
      <c r="V19">
        <f>SUMIF('Official form_Detail'!AU:AU,S19,'Official form_Detail'!AQ:AQ)</f>
        <v>0</v>
      </c>
      <c r="W19">
        <f>SUMIF('Official form_Detail'!AV:AV,S19,'Official form_Detail'!S:S)</f>
        <v>0</v>
      </c>
      <c r="X19">
        <f>SUMIF('Official form_Detail'!AV:AV,S19,'Official form_Detail'!AR:AR)</f>
        <v>0</v>
      </c>
      <c r="Y19">
        <f t="shared" si="4"/>
        <v>0</v>
      </c>
      <c r="Z19">
        <f t="shared" si="5"/>
        <v>0</v>
      </c>
    </row>
    <row r="20" spans="1:26" x14ac:dyDescent="0.25">
      <c r="A20" s="4">
        <v>10</v>
      </c>
      <c r="B20" s="8" t="s">
        <v>336</v>
      </c>
      <c r="C20" s="6">
        <v>95</v>
      </c>
      <c r="D20" s="6" t="str">
        <f t="shared" si="0"/>
        <v>1095</v>
      </c>
      <c r="E20" s="12" t="s">
        <v>366</v>
      </c>
      <c r="F20" s="7" t="s">
        <v>337</v>
      </c>
      <c r="G20">
        <f>SUMIF('Official form_Detail'!AU:AU,D20,'Official form_Detail'!K:K)</f>
        <v>0</v>
      </c>
      <c r="H20">
        <f>SUMIF('Official form_Detail'!AU:AU,D20,'Official form_Detail'!AQ:AQ)</f>
        <v>0</v>
      </c>
      <c r="I20">
        <f>SUMIF('Official form_Detail'!AV:AV,D20,'Official form_Detail'!S:S)</f>
        <v>0</v>
      </c>
      <c r="J20">
        <f>SUMIF('Official form_Detail'!AV:AV,D20,'Official form_Detail'!AR:AR)</f>
        <v>0</v>
      </c>
      <c r="K20">
        <f t="shared" si="1"/>
        <v>0</v>
      </c>
      <c r="L20">
        <f t="shared" si="2"/>
        <v>0</v>
      </c>
      <c r="Q20" s="3" t="s">
        <v>3296</v>
      </c>
      <c r="R20" s="3" t="s">
        <v>3306</v>
      </c>
      <c r="S20" s="7" t="str">
        <f t="shared" si="3"/>
        <v>Res59a</v>
      </c>
      <c r="T20" s="301" t="s">
        <v>3913</v>
      </c>
      <c r="U20">
        <f>SUMIF('Official form_Detail'!AU:AU,S20,'Official form_Detail'!K:K)</f>
        <v>0</v>
      </c>
      <c r="V20">
        <f>SUMIF('Official form_Detail'!AU:AU,S20,'Official form_Detail'!AQ:AQ)</f>
        <v>0</v>
      </c>
      <c r="W20">
        <f>SUMIF('Official form_Detail'!AV:AV,S20,'Official form_Detail'!S:S)</f>
        <v>0</v>
      </c>
      <c r="X20">
        <f>SUMIF('Official form_Detail'!AV:AV,S20,'Official form_Detail'!AR:AR)</f>
        <v>0</v>
      </c>
      <c r="Y20">
        <f t="shared" si="4"/>
        <v>0</v>
      </c>
      <c r="Z20">
        <f t="shared" si="5"/>
        <v>0</v>
      </c>
    </row>
    <row r="21" spans="1:26" x14ac:dyDescent="0.25">
      <c r="A21" s="4">
        <v>15</v>
      </c>
      <c r="B21" s="8" t="s">
        <v>338</v>
      </c>
      <c r="C21" s="6" t="s">
        <v>6</v>
      </c>
      <c r="D21" s="6" t="str">
        <f t="shared" si="0"/>
        <v>1501</v>
      </c>
      <c r="E21" s="12" t="s">
        <v>367</v>
      </c>
      <c r="F21" s="7" t="s">
        <v>339</v>
      </c>
      <c r="G21">
        <f>SUMIF('Official form_Detail'!AU:AU,D21,'Official form_Detail'!K:K)</f>
        <v>0</v>
      </c>
      <c r="H21">
        <f>SUMIF('Official form_Detail'!AU:AU,D21,'Official form_Detail'!AQ:AQ)</f>
        <v>0</v>
      </c>
      <c r="I21">
        <f>SUMIF('Official form_Detail'!AV:AV,D21,'Official form_Detail'!S:S)</f>
        <v>0</v>
      </c>
      <c r="J21">
        <f>SUMIF('Official form_Detail'!AV:AV,D21,'Official form_Detail'!AR:AR)</f>
        <v>0</v>
      </c>
      <c r="K21">
        <f t="shared" si="1"/>
        <v>0</v>
      </c>
      <c r="L21">
        <f t="shared" si="2"/>
        <v>0</v>
      </c>
      <c r="Q21" s="3" t="s">
        <v>3157</v>
      </c>
      <c r="R21" s="3" t="s">
        <v>3330</v>
      </c>
      <c r="S21" s="7" t="str">
        <f t="shared" si="3"/>
        <v>ODS91g</v>
      </c>
      <c r="T21" s="7" t="s">
        <v>3893</v>
      </c>
      <c r="U21">
        <f>SUMIF('Official form_Detail'!AU:AU,S21,'Official form_Detail'!K:K)</f>
        <v>0</v>
      </c>
      <c r="V21">
        <f>SUMIF('Official form_Detail'!AU:AU,S21,'Official form_Detail'!AQ:AQ)</f>
        <v>0</v>
      </c>
      <c r="W21">
        <f>SUMIF('Official form_Detail'!AV:AV,S21,'Official form_Detail'!S:S)</f>
        <v>0</v>
      </c>
      <c r="X21">
        <f>SUMIF('Official form_Detail'!AV:AV,S21,'Official form_Detail'!AR:AR)</f>
        <v>0</v>
      </c>
      <c r="Y21">
        <f t="shared" si="4"/>
        <v>0</v>
      </c>
      <c r="Z21">
        <f t="shared" si="5"/>
        <v>0</v>
      </c>
    </row>
    <row r="22" spans="1:26" x14ac:dyDescent="0.25">
      <c r="A22" s="4">
        <v>15</v>
      </c>
      <c r="B22" s="8" t="s">
        <v>7</v>
      </c>
      <c r="C22" s="6" t="s">
        <v>7</v>
      </c>
      <c r="D22" s="6" t="str">
        <f t="shared" si="0"/>
        <v>1507</v>
      </c>
      <c r="E22" s="12" t="s">
        <v>368</v>
      </c>
      <c r="F22" s="7" t="s">
        <v>340</v>
      </c>
      <c r="G22">
        <f>SUMIF('Official form_Detail'!AU:AU,D22,'Official form_Detail'!K:K)</f>
        <v>0</v>
      </c>
      <c r="H22">
        <f>SUMIF('Official form_Detail'!AU:AU,D22,'Official form_Detail'!AQ:AQ)</f>
        <v>0</v>
      </c>
      <c r="I22">
        <f>SUMIF('Official form_Detail'!AV:AV,D22,'Official form_Detail'!S:S)</f>
        <v>0</v>
      </c>
      <c r="J22">
        <f>SUMIF('Official form_Detail'!AV:AV,D22,'Official form_Detail'!AR:AR)</f>
        <v>0</v>
      </c>
      <c r="K22">
        <f t="shared" si="1"/>
        <v>0</v>
      </c>
      <c r="L22">
        <f t="shared" si="2"/>
        <v>0</v>
      </c>
      <c r="Q22" s="3" t="s">
        <v>3157</v>
      </c>
      <c r="R22" s="3" t="s">
        <v>3340</v>
      </c>
      <c r="S22" s="7" t="str">
        <f t="shared" si="3"/>
        <v>ODS92i</v>
      </c>
      <c r="T22" s="7" t="s">
        <v>3352</v>
      </c>
      <c r="U22">
        <f>SUMIF('Official form_Detail'!AU:AU,S22,'Official form_Detail'!K:K)</f>
        <v>0</v>
      </c>
      <c r="V22">
        <f>SUMIF('Official form_Detail'!AU:AU,S22,'Official form_Detail'!AQ:AQ)</f>
        <v>0</v>
      </c>
      <c r="W22">
        <f>SUMIF('Official form_Detail'!AV:AV,S22,'Official form_Detail'!S:S)</f>
        <v>0</v>
      </c>
      <c r="X22">
        <f>SUMIF('Official form_Detail'!AV:AV,S22,'Official form_Detail'!AR:AR)</f>
        <v>0</v>
      </c>
      <c r="Y22">
        <f t="shared" si="4"/>
        <v>0</v>
      </c>
      <c r="Z22">
        <f t="shared" si="5"/>
        <v>0</v>
      </c>
    </row>
    <row r="23" spans="1:26" x14ac:dyDescent="0.25">
      <c r="A23" s="4">
        <v>15</v>
      </c>
      <c r="B23" s="11" t="s">
        <v>341</v>
      </c>
      <c r="C23" s="6">
        <v>10</v>
      </c>
      <c r="D23" s="6" t="str">
        <f t="shared" si="0"/>
        <v>1510</v>
      </c>
      <c r="E23" s="12" t="s">
        <v>369</v>
      </c>
      <c r="F23" s="7" t="s">
        <v>342</v>
      </c>
      <c r="G23">
        <f>SUMIF('Official form_Detail'!AU:AU,D23,'Official form_Detail'!K:K)</f>
        <v>0</v>
      </c>
      <c r="H23">
        <f>SUMIF('Official form_Detail'!AU:AU,D23,'Official form_Detail'!AQ:AQ)</f>
        <v>0</v>
      </c>
      <c r="I23">
        <f>SUMIF('Official form_Detail'!AV:AV,D23,'Official form_Detail'!S:S)</f>
        <v>0</v>
      </c>
      <c r="J23">
        <f>SUMIF('Official form_Detail'!AV:AV,D23,'Official form_Detail'!AR:AR)</f>
        <v>0</v>
      </c>
      <c r="K23">
        <f t="shared" si="1"/>
        <v>0</v>
      </c>
      <c r="L23">
        <f t="shared" si="2"/>
        <v>0</v>
      </c>
      <c r="Q23" s="3" t="s">
        <v>3157</v>
      </c>
      <c r="R23" s="3" t="s">
        <v>3361</v>
      </c>
      <c r="S23" s="7" t="str">
        <f t="shared" si="3"/>
        <v>ODS93cm</v>
      </c>
      <c r="T23" s="7" t="s">
        <v>3437</v>
      </c>
      <c r="U23">
        <f>SUMIF('Official form_Detail'!AU:AU,S23,'Official form_Detail'!K:K)</f>
        <v>0</v>
      </c>
      <c r="V23">
        <f>SUMIF('Official form_Detail'!AU:AU,S23,'Official form_Detail'!AQ:AQ)</f>
        <v>0</v>
      </c>
      <c r="W23">
        <f>SUMIF('Official form_Detail'!AV:AV,S23,'Official form_Detail'!S:S)</f>
        <v>0</v>
      </c>
      <c r="X23">
        <f>SUMIF('Official form_Detail'!AV:AV,S23,'Official form_Detail'!AR:AR)</f>
        <v>0</v>
      </c>
      <c r="Y23">
        <f t="shared" si="4"/>
        <v>0</v>
      </c>
      <c r="Z23">
        <f t="shared" si="5"/>
        <v>0</v>
      </c>
    </row>
    <row r="24" spans="1:26" x14ac:dyDescent="0.25">
      <c r="A24" s="4">
        <v>15</v>
      </c>
      <c r="B24" s="11" t="s">
        <v>156</v>
      </c>
      <c r="C24" s="6">
        <v>57</v>
      </c>
      <c r="D24" s="6" t="str">
        <f t="shared" si="0"/>
        <v>1557</v>
      </c>
      <c r="E24" s="12" t="s">
        <v>370</v>
      </c>
      <c r="F24" s="7" t="s">
        <v>343</v>
      </c>
      <c r="G24">
        <f>SUMIF('Official form_Detail'!AU:AU,D24,'Official form_Detail'!K:K)</f>
        <v>0</v>
      </c>
      <c r="H24">
        <f>SUMIF('Official form_Detail'!AU:AU,D24,'Official form_Detail'!AQ:AQ)</f>
        <v>0</v>
      </c>
      <c r="I24">
        <f>SUMIF('Official form_Detail'!AV:AV,D24,'Official form_Detail'!S:S)</f>
        <v>0</v>
      </c>
      <c r="J24">
        <f>SUMIF('Official form_Detail'!AV:AV,D24,'Official form_Detail'!AR:AR)</f>
        <v>0</v>
      </c>
      <c r="K24">
        <f t="shared" si="1"/>
        <v>0</v>
      </c>
      <c r="L24">
        <f t="shared" si="2"/>
        <v>0</v>
      </c>
      <c r="Q24" s="3" t="s">
        <v>3157</v>
      </c>
      <c r="R24" s="3" t="s">
        <v>3369</v>
      </c>
      <c r="S24" s="7" t="str">
        <f t="shared" si="3"/>
        <v>ODS94pc</v>
      </c>
      <c r="T24" s="7" t="s">
        <v>3894</v>
      </c>
      <c r="U24">
        <f>SUMIF('Official form_Detail'!AU:AU,S24,'Official form_Detail'!K:K)</f>
        <v>0</v>
      </c>
      <c r="V24">
        <f>SUMIF('Official form_Detail'!AU:AU,S24,'Official form_Detail'!AQ:AQ)</f>
        <v>0</v>
      </c>
      <c r="W24">
        <f>SUMIF('Official form_Detail'!AV:AV,S24,'Official form_Detail'!S:S)</f>
        <v>0</v>
      </c>
      <c r="X24">
        <f>SUMIF('Official form_Detail'!AV:AV,S24,'Official form_Detail'!AR:AR)</f>
        <v>0</v>
      </c>
      <c r="Y24">
        <f t="shared" si="4"/>
        <v>0</v>
      </c>
      <c r="Z24">
        <f t="shared" si="5"/>
        <v>0</v>
      </c>
    </row>
    <row r="25" spans="1:26" x14ac:dyDescent="0.25">
      <c r="A25" s="4">
        <v>15</v>
      </c>
      <c r="B25" s="8">
        <v>58</v>
      </c>
      <c r="C25" s="6">
        <v>58</v>
      </c>
      <c r="D25" s="6" t="str">
        <f t="shared" si="0"/>
        <v>1558</v>
      </c>
      <c r="E25" s="12" t="s">
        <v>371</v>
      </c>
      <c r="F25" s="7" t="s">
        <v>344</v>
      </c>
      <c r="G25">
        <f>SUMIF('Official form_Detail'!AU:AU,D25,'Official form_Detail'!K:K)</f>
        <v>0</v>
      </c>
      <c r="H25">
        <f>SUMIF('Official form_Detail'!AU:AU,D25,'Official form_Detail'!AQ:AQ)</f>
        <v>0</v>
      </c>
      <c r="I25">
        <f>SUMIF('Official form_Detail'!AV:AV,D25,'Official form_Detail'!S:S)</f>
        <v>0</v>
      </c>
      <c r="J25">
        <f>SUMIF('Official form_Detail'!AV:AV,D25,'Official form_Detail'!AR:AR)</f>
        <v>0</v>
      </c>
      <c r="K25">
        <f t="shared" si="1"/>
        <v>0</v>
      </c>
      <c r="L25">
        <f t="shared" si="2"/>
        <v>0</v>
      </c>
      <c r="Q25" s="3" t="s">
        <v>3157</v>
      </c>
      <c r="R25" s="3" t="s">
        <v>3373</v>
      </c>
      <c r="S25" s="7" t="str">
        <f t="shared" si="3"/>
        <v>ODS95rsi</v>
      </c>
      <c r="T25" s="7" t="s">
        <v>3895</v>
      </c>
      <c r="U25">
        <f>SUMIF('Official form_Detail'!AU:AU,S25,'Official form_Detail'!K:K)</f>
        <v>0</v>
      </c>
      <c r="V25">
        <f>SUMIF('Official form_Detail'!AU:AU,S25,'Official form_Detail'!AQ:AQ)</f>
        <v>0</v>
      </c>
      <c r="W25">
        <f>SUMIF('Official form_Detail'!AV:AV,S25,'Official form_Detail'!S:S)</f>
        <v>0</v>
      </c>
      <c r="X25">
        <f>SUMIF('Official form_Detail'!AV:AV,S25,'Official form_Detail'!AR:AR)</f>
        <v>0</v>
      </c>
      <c r="Y25">
        <f t="shared" si="4"/>
        <v>0</v>
      </c>
      <c r="Z25">
        <f t="shared" si="5"/>
        <v>0</v>
      </c>
    </row>
    <row r="26" spans="1:26" x14ac:dyDescent="0.25">
      <c r="A26" s="4">
        <v>15</v>
      </c>
      <c r="B26" s="8" t="s">
        <v>78</v>
      </c>
      <c r="C26" s="6">
        <v>60</v>
      </c>
      <c r="D26" s="6" t="str">
        <f t="shared" si="0"/>
        <v>1560</v>
      </c>
      <c r="E26" s="12" t="s">
        <v>372</v>
      </c>
      <c r="F26" s="7" t="s">
        <v>345</v>
      </c>
      <c r="G26">
        <f>SUMIF('Official form_Detail'!AU:AU,D26,'Official form_Detail'!K:K)</f>
        <v>0</v>
      </c>
      <c r="H26">
        <f>SUMIF('Official form_Detail'!AU:AU,D26,'Official form_Detail'!AQ:AQ)</f>
        <v>0</v>
      </c>
      <c r="I26">
        <f>SUMIF('Official form_Detail'!AV:AV,D26,'Official form_Detail'!S:S)</f>
        <v>0</v>
      </c>
      <c r="J26">
        <f>SUMIF('Official form_Detail'!AV:AV,D26,'Official form_Detail'!AR:AR)</f>
        <v>0</v>
      </c>
      <c r="K26">
        <f t="shared" si="1"/>
        <v>0</v>
      </c>
      <c r="L26">
        <f t="shared" si="2"/>
        <v>0</v>
      </c>
      <c r="Q26" s="3" t="s">
        <v>3157</v>
      </c>
      <c r="R26" s="3" t="s">
        <v>3378</v>
      </c>
      <c r="S26" s="7" t="str">
        <f t="shared" si="3"/>
        <v>ODS96rsg</v>
      </c>
      <c r="T26" s="302" t="s">
        <v>3896</v>
      </c>
      <c r="U26">
        <f>SUMIF('Official form_Detail'!AU:AU,S26,'Official form_Detail'!K:K)</f>
        <v>0</v>
      </c>
      <c r="V26">
        <f>SUMIF('Official form_Detail'!AU:AU,S26,'Official form_Detail'!AQ:AQ)</f>
        <v>0</v>
      </c>
      <c r="W26">
        <f>SUMIF('Official form_Detail'!AV:AV,S26,'Official form_Detail'!S:S)</f>
        <v>0</v>
      </c>
      <c r="X26">
        <f>SUMIF('Official form_Detail'!AV:AV,S26,'Official form_Detail'!AR:AR)</f>
        <v>0</v>
      </c>
      <c r="Y26">
        <f t="shared" si="4"/>
        <v>0</v>
      </c>
      <c r="Z26">
        <f t="shared" si="5"/>
        <v>0</v>
      </c>
    </row>
    <row r="27" spans="1:26" x14ac:dyDescent="0.25">
      <c r="A27" s="4">
        <v>15</v>
      </c>
      <c r="B27" s="8" t="s">
        <v>346</v>
      </c>
      <c r="C27" s="6">
        <v>70</v>
      </c>
      <c r="D27" s="6" t="str">
        <f t="shared" si="0"/>
        <v>1570</v>
      </c>
      <c r="E27" s="12" t="s">
        <v>373</v>
      </c>
      <c r="F27" s="7" t="s">
        <v>347</v>
      </c>
      <c r="G27">
        <f>SUMIF('Official form_Detail'!AU:AU,D27,'Official form_Detail'!K:K)</f>
        <v>0</v>
      </c>
      <c r="H27">
        <f>SUMIF('Official form_Detail'!AU:AU,D27,'Official form_Detail'!AQ:AQ)</f>
        <v>0</v>
      </c>
      <c r="I27">
        <f>SUMIF('Official form_Detail'!AV:AV,D27,'Official form_Detail'!S:S)</f>
        <v>0</v>
      </c>
      <c r="J27">
        <f>SUMIF('Official form_Detail'!AV:AV,D27,'Official form_Detail'!AR:AR)</f>
        <v>0</v>
      </c>
      <c r="K27">
        <f t="shared" si="1"/>
        <v>0</v>
      </c>
      <c r="L27">
        <f t="shared" si="2"/>
        <v>0</v>
      </c>
      <c r="Q27" s="3" t="s">
        <v>3157</v>
      </c>
      <c r="R27" s="3" t="s">
        <v>3383</v>
      </c>
      <c r="S27" s="7" t="str">
        <f t="shared" si="3"/>
        <v>ODS97rscm</v>
      </c>
      <c r="T27" s="302" t="s">
        <v>3897</v>
      </c>
      <c r="U27">
        <f>SUMIF('Official form_Detail'!AU:AU,S27,'Official form_Detail'!K:K)</f>
        <v>0</v>
      </c>
      <c r="V27">
        <f>SUMIF('Official form_Detail'!AU:AU,S27,'Official form_Detail'!AQ:AQ)</f>
        <v>0</v>
      </c>
      <c r="W27">
        <f>SUMIF('Official form_Detail'!AV:AV,S27,'Official form_Detail'!S:S)</f>
        <v>0</v>
      </c>
      <c r="X27">
        <f>SUMIF('Official form_Detail'!AV:AV,S27,'Official form_Detail'!AR:AR)</f>
        <v>0</v>
      </c>
      <c r="Y27">
        <f t="shared" si="4"/>
        <v>0</v>
      </c>
      <c r="Z27">
        <f t="shared" si="5"/>
        <v>0</v>
      </c>
    </row>
    <row r="28" spans="1:26" x14ac:dyDescent="0.25">
      <c r="G28">
        <f>SUM(G2:G27)</f>
        <v>0</v>
      </c>
      <c r="H28">
        <f>SUM(H2:H27)</f>
        <v>0</v>
      </c>
      <c r="I28">
        <f>SUM(I2:I27)</f>
        <v>0</v>
      </c>
      <c r="J28">
        <f>SUM(J2:J27)</f>
        <v>0</v>
      </c>
      <c r="K28">
        <f t="shared" ref="K28:L28" si="6">SUM(K2:K27)</f>
        <v>0</v>
      </c>
      <c r="L28">
        <f t="shared" si="6"/>
        <v>0</v>
      </c>
      <c r="Q28" s="3" t="s">
        <v>3157</v>
      </c>
      <c r="R28" s="3" t="s">
        <v>3388</v>
      </c>
      <c r="S28" s="7" t="str">
        <f t="shared" si="3"/>
        <v>ODS98rsm</v>
      </c>
      <c r="T28" s="302" t="s">
        <v>3898</v>
      </c>
      <c r="U28">
        <f>SUMIF('Official form_Detail'!AU:AU,S28,'Official form_Detail'!K:K)</f>
        <v>0</v>
      </c>
      <c r="V28">
        <f>SUMIF('Official form_Detail'!AU:AU,S28,'Official form_Detail'!AQ:AQ)</f>
        <v>0</v>
      </c>
      <c r="W28">
        <f>SUMIF('Official form_Detail'!AV:AV,S28,'Official form_Detail'!S:S)</f>
        <v>0</v>
      </c>
      <c r="X28">
        <f>SUMIF('Official form_Detail'!AV:AV,S28,'Official form_Detail'!AR:AR)</f>
        <v>0</v>
      </c>
      <c r="Y28">
        <f t="shared" si="4"/>
        <v>0</v>
      </c>
      <c r="Z28">
        <f t="shared" si="5"/>
        <v>0</v>
      </c>
    </row>
    <row r="29" spans="1:26" x14ac:dyDescent="0.25">
      <c r="Q29" s="3" t="s">
        <v>3157</v>
      </c>
      <c r="R29" s="3" t="s">
        <v>3393</v>
      </c>
      <c r="S29" s="7" t="str">
        <f t="shared" si="3"/>
        <v>ODS99mat</v>
      </c>
      <c r="T29" s="302" t="s">
        <v>3899</v>
      </c>
      <c r="U29">
        <f>SUMIF('Official form_Detail'!AU:AU,S29,'Official form_Detail'!K:K)</f>
        <v>0</v>
      </c>
      <c r="V29">
        <f>SUMIF('Official form_Detail'!AU:AU,S29,'Official form_Detail'!AQ:AQ)</f>
        <v>0</v>
      </c>
      <c r="W29">
        <f>SUMIF('Official form_Detail'!AV:AV,S29,'Official form_Detail'!S:S)</f>
        <v>0</v>
      </c>
      <c r="X29">
        <f>SUMIF('Official form_Detail'!AV:AV,S29,'Official form_Detail'!AR:AR)</f>
        <v>0</v>
      </c>
      <c r="Y29">
        <f t="shared" si="4"/>
        <v>0</v>
      </c>
      <c r="Z29">
        <f t="shared" si="5"/>
        <v>0</v>
      </c>
    </row>
    <row r="30" spans="1:26" x14ac:dyDescent="0.25">
      <c r="Q30" s="3" t="s">
        <v>3157</v>
      </c>
      <c r="R30" s="3" t="s">
        <v>3176</v>
      </c>
      <c r="S30" s="7" t="str">
        <f t="shared" si="3"/>
        <v>ODS105cm</v>
      </c>
      <c r="T30" s="302" t="s">
        <v>3900</v>
      </c>
      <c r="U30">
        <f>SUMIF('Official form_Detail'!AU:AU,S30,'Official form_Detail'!K:K)</f>
        <v>0</v>
      </c>
      <c r="V30">
        <f>SUMIF('Official form_Detail'!AU:AU,S30,'Official form_Detail'!AQ:AQ)</f>
        <v>0</v>
      </c>
      <c r="W30">
        <f>SUMIF('Official form_Detail'!AV:AV,S30,'Official form_Detail'!S:S)</f>
        <v>0</v>
      </c>
      <c r="X30">
        <f>SUMIF('Official form_Detail'!AV:AV,S30,'Official form_Detail'!AR:AR)</f>
        <v>0</v>
      </c>
      <c r="Y30">
        <f t="shared" si="4"/>
        <v>0</v>
      </c>
      <c r="Z30">
        <f t="shared" si="5"/>
        <v>0</v>
      </c>
    </row>
    <row r="31" spans="1:26" x14ac:dyDescent="0.25">
      <c r="Q31" s="3" t="s">
        <v>3157</v>
      </c>
      <c r="R31" s="3" t="s">
        <v>3158</v>
      </c>
      <c r="S31" s="7" t="str">
        <f t="shared" si="3"/>
        <v>ODS105g</v>
      </c>
      <c r="T31" s="302" t="s">
        <v>3901</v>
      </c>
      <c r="U31">
        <f>SUMIF('Official form_Detail'!AU:AU,S31,'Official form_Detail'!K:K)</f>
        <v>0</v>
      </c>
      <c r="V31">
        <f>SUMIF('Official form_Detail'!AU:AU,S31,'Official form_Detail'!AQ:AQ)</f>
        <v>0</v>
      </c>
      <c r="W31">
        <f>SUMIF('Official form_Detail'!AV:AV,S31,'Official form_Detail'!S:S)</f>
        <v>0</v>
      </c>
      <c r="X31">
        <f>SUMIF('Official form_Detail'!AV:AV,S31,'Official form_Detail'!AR:AR)</f>
        <v>0</v>
      </c>
      <c r="Y31">
        <f t="shared" si="4"/>
        <v>0</v>
      </c>
      <c r="Z31">
        <f t="shared" si="5"/>
        <v>0</v>
      </c>
    </row>
    <row r="32" spans="1:26" x14ac:dyDescent="0.25">
      <c r="Q32" s="3" t="s">
        <v>3157</v>
      </c>
      <c r="R32" s="3" t="s">
        <v>3162</v>
      </c>
      <c r="S32" s="7" t="str">
        <f t="shared" si="3"/>
        <v>ODS105i</v>
      </c>
      <c r="T32" s="302" t="s">
        <v>3902</v>
      </c>
      <c r="U32">
        <f>SUMIF('Official form_Detail'!AU:AU,S32,'Official form_Detail'!K:K)</f>
        <v>0</v>
      </c>
      <c r="V32">
        <f>SUMIF('Official form_Detail'!AU:AU,S32,'Official form_Detail'!AQ:AQ)</f>
        <v>0</v>
      </c>
      <c r="W32">
        <f>SUMIF('Official form_Detail'!AV:AV,S32,'Official form_Detail'!S:S)</f>
        <v>0</v>
      </c>
      <c r="X32">
        <f>SUMIF('Official form_Detail'!AV:AV,S32,'Official form_Detail'!AR:AR)</f>
        <v>0</v>
      </c>
      <c r="Y32">
        <f t="shared" si="4"/>
        <v>0</v>
      </c>
      <c r="Z32">
        <f t="shared" si="5"/>
        <v>0</v>
      </c>
    </row>
    <row r="33" spans="1:26" x14ac:dyDescent="0.25">
      <c r="Q33" s="3" t="s">
        <v>3157</v>
      </c>
      <c r="R33" s="3">
        <v>109</v>
      </c>
      <c r="S33" s="7" t="str">
        <f t="shared" si="3"/>
        <v>ODS109</v>
      </c>
      <c r="T33" s="302" t="s">
        <v>3903</v>
      </c>
      <c r="U33">
        <f>SUMIF('Official form_Detail'!AU:AU,S33,'Official form_Detail'!K:K)</f>
        <v>0</v>
      </c>
      <c r="V33">
        <f>SUMIF('Official form_Detail'!AU:AU,S33,'Official form_Detail'!AQ:AQ)</f>
        <v>0</v>
      </c>
      <c r="W33">
        <f>SUMIF('Official form_Detail'!AV:AV,S33,'Official form_Detail'!S:S)</f>
        <v>0</v>
      </c>
      <c r="X33">
        <f>SUMIF('Official form_Detail'!AV:AV,S33,'Official form_Detail'!AR:AR)</f>
        <v>0</v>
      </c>
      <c r="Y33">
        <f t="shared" si="4"/>
        <v>0</v>
      </c>
      <c r="Z33">
        <f t="shared" si="5"/>
        <v>0</v>
      </c>
    </row>
    <row r="34" spans="1:26" x14ac:dyDescent="0.25">
      <c r="A34">
        <v>1</v>
      </c>
      <c r="Q34" s="3" t="s">
        <v>3157</v>
      </c>
      <c r="R34" s="3">
        <v>112</v>
      </c>
      <c r="S34" s="7" t="str">
        <f t="shared" si="3"/>
        <v>ODS112</v>
      </c>
      <c r="T34" s="302" t="s">
        <v>3185</v>
      </c>
      <c r="U34">
        <f>SUMIF('Official form_Detail'!AU:AU,S34,'Official form_Detail'!K:K)</f>
        <v>0</v>
      </c>
      <c r="V34">
        <f>SUMIF('Official form_Detail'!AU:AU,S34,'Official form_Detail'!AQ:AQ)</f>
        <v>0</v>
      </c>
      <c r="W34">
        <f>SUMIF('Official form_Detail'!AV:AV,S34,'Official form_Detail'!S:S)</f>
        <v>0</v>
      </c>
      <c r="X34">
        <f>SUMIF('Official form_Detail'!AV:AV,S34,'Official form_Detail'!AR:AR)</f>
        <v>0</v>
      </c>
      <c r="Y34">
        <f t="shared" si="4"/>
        <v>0</v>
      </c>
      <c r="Z34">
        <f t="shared" si="5"/>
        <v>0</v>
      </c>
    </row>
    <row r="35" spans="1:26" x14ac:dyDescent="0.25">
      <c r="A35">
        <v>2</v>
      </c>
      <c r="Q35" s="3" t="s">
        <v>3157</v>
      </c>
      <c r="R35" s="3">
        <v>113</v>
      </c>
      <c r="S35" s="7" t="str">
        <f t="shared" si="3"/>
        <v>ODS113</v>
      </c>
      <c r="T35" s="302" t="s">
        <v>3192</v>
      </c>
      <c r="U35">
        <f>SUMIF('Official form_Detail'!AU:AU,S35,'Official form_Detail'!K:K)</f>
        <v>0</v>
      </c>
      <c r="V35">
        <f>SUMIF('Official form_Detail'!AU:AU,S35,'Official form_Detail'!AQ:AQ)</f>
        <v>0</v>
      </c>
      <c r="W35">
        <f>SUMIF('Official form_Detail'!AV:AV,S35,'Official form_Detail'!S:S)</f>
        <v>0</v>
      </c>
      <c r="X35">
        <f>SUMIF('Official form_Detail'!AV:AV,S35,'Official form_Detail'!AR:AR)</f>
        <v>0</v>
      </c>
      <c r="Y35">
        <f t="shared" si="4"/>
        <v>0</v>
      </c>
      <c r="Z35">
        <f t="shared" si="5"/>
        <v>0</v>
      </c>
    </row>
    <row r="36" spans="1:26" x14ac:dyDescent="0.25">
      <c r="A36">
        <v>3</v>
      </c>
      <c r="Q36" s="3" t="s">
        <v>3157</v>
      </c>
      <c r="R36" s="3">
        <v>114</v>
      </c>
      <c r="S36" s="7" t="str">
        <f t="shared" si="3"/>
        <v>ODS114</v>
      </c>
      <c r="T36" s="302" t="s">
        <v>3197</v>
      </c>
      <c r="U36">
        <f>SUMIF('Official form_Detail'!AU:AU,S36,'Official form_Detail'!K:K)</f>
        <v>0</v>
      </c>
      <c r="V36">
        <f>SUMIF('Official form_Detail'!AU:AU,S36,'Official form_Detail'!AQ:AQ)</f>
        <v>0</v>
      </c>
      <c r="W36">
        <f>SUMIF('Official form_Detail'!AV:AV,S36,'Official form_Detail'!S:S)</f>
        <v>0</v>
      </c>
      <c r="X36">
        <f>SUMIF('Official form_Detail'!AV:AV,S36,'Official form_Detail'!AR:AR)</f>
        <v>0</v>
      </c>
      <c r="Y36">
        <f t="shared" si="4"/>
        <v>0</v>
      </c>
      <c r="Z36">
        <f t="shared" si="5"/>
        <v>0</v>
      </c>
    </row>
    <row r="37" spans="1:26" x14ac:dyDescent="0.25">
      <c r="A37">
        <v>4</v>
      </c>
      <c r="Q37" s="3" t="s">
        <v>3157</v>
      </c>
      <c r="R37" s="3" t="s">
        <v>3201</v>
      </c>
      <c r="S37" s="7" t="str">
        <f t="shared" si="3"/>
        <v>ODS117</v>
      </c>
      <c r="T37" s="302" t="s">
        <v>3907</v>
      </c>
      <c r="U37">
        <f>SUMIF('Official form_Detail'!AU:AU,S37,'Official form_Detail'!K:K)</f>
        <v>0</v>
      </c>
      <c r="V37">
        <f>SUMIF('Official form_Detail'!AU:AU,S37,'Official form_Detail'!AQ:AQ)</f>
        <v>0</v>
      </c>
      <c r="W37">
        <f>SUMIF('Official form_Detail'!AV:AV,S37,'Official form_Detail'!S:S)</f>
        <v>0</v>
      </c>
      <c r="X37">
        <f>SUMIF('Official form_Detail'!AV:AV,S37,'Official form_Detail'!AR:AR)</f>
        <v>0</v>
      </c>
      <c r="Y37">
        <f t="shared" si="4"/>
        <v>0</v>
      </c>
      <c r="Z37">
        <f t="shared" si="5"/>
        <v>0</v>
      </c>
    </row>
    <row r="38" spans="1:26" x14ac:dyDescent="0.25">
      <c r="A38">
        <v>5</v>
      </c>
      <c r="Q38" s="3" t="s">
        <v>3157</v>
      </c>
      <c r="R38" s="3">
        <v>119</v>
      </c>
      <c r="S38" s="7" t="str">
        <f t="shared" si="3"/>
        <v>ODS119</v>
      </c>
      <c r="T38" s="302" t="s">
        <v>3908</v>
      </c>
      <c r="U38">
        <f>SUMIF('Official form_Detail'!AU:AU,S38,'Official form_Detail'!K:K)</f>
        <v>0</v>
      </c>
      <c r="V38">
        <f>SUMIF('Official form_Detail'!AU:AU,S38,'Official form_Detail'!AQ:AQ)</f>
        <v>0</v>
      </c>
      <c r="W38">
        <f>SUMIF('Official form_Detail'!AV:AV,S38,'Official form_Detail'!S:S)</f>
        <v>0</v>
      </c>
      <c r="X38">
        <f>SUMIF('Official form_Detail'!AV:AV,S38,'Official form_Detail'!AR:AR)</f>
        <v>0</v>
      </c>
      <c r="Y38">
        <f t="shared" si="4"/>
        <v>0</v>
      </c>
      <c r="Z38">
        <f t="shared" si="5"/>
        <v>0</v>
      </c>
    </row>
    <row r="39" spans="1:26" x14ac:dyDescent="0.25">
      <c r="A39">
        <v>6</v>
      </c>
      <c r="Q39" s="3" t="s">
        <v>3157</v>
      </c>
      <c r="R39" s="3" t="s">
        <v>3238</v>
      </c>
      <c r="S39" s="7" t="str">
        <f t="shared" si="3"/>
        <v>ODS120d</v>
      </c>
      <c r="T39" s="302" t="s">
        <v>3904</v>
      </c>
      <c r="U39">
        <f>SUMIF('Official form_Detail'!AU:AU,S39,'Official form_Detail'!K:K)</f>
        <v>0</v>
      </c>
      <c r="V39">
        <f>SUMIF('Official form_Detail'!AU:AU,S39,'Official form_Detail'!AQ:AQ)</f>
        <v>0</v>
      </c>
      <c r="W39">
        <f>SUMIF('Official form_Detail'!AV:AV,S39,'Official form_Detail'!S:S)</f>
        <v>0</v>
      </c>
      <c r="X39">
        <f>SUMIF('Official form_Detail'!AV:AV,S39,'Official form_Detail'!AR:AR)</f>
        <v>0</v>
      </c>
      <c r="Y39">
        <f t="shared" si="4"/>
        <v>0</v>
      </c>
      <c r="Z39">
        <f t="shared" si="5"/>
        <v>0</v>
      </c>
    </row>
    <row r="40" spans="1:26" x14ac:dyDescent="0.25">
      <c r="A40">
        <v>7</v>
      </c>
      <c r="Q40" s="3" t="s">
        <v>3157</v>
      </c>
      <c r="R40" s="3" t="s">
        <v>3230</v>
      </c>
      <c r="S40" s="7" t="str">
        <f t="shared" si="3"/>
        <v>ODS120g</v>
      </c>
      <c r="T40" s="302" t="s">
        <v>3905</v>
      </c>
      <c r="U40">
        <f>SUMIF('Official form_Detail'!AU:AU,S40,'Official form_Detail'!K:K)</f>
        <v>0</v>
      </c>
      <c r="V40">
        <f>SUMIF('Official form_Detail'!AU:AU,S40,'Official form_Detail'!AQ:AQ)</f>
        <v>0</v>
      </c>
      <c r="W40">
        <f>SUMIF('Official form_Detail'!AV:AV,S40,'Official form_Detail'!S:S)</f>
        <v>0</v>
      </c>
      <c r="X40">
        <f>SUMIF('Official form_Detail'!AV:AV,S40,'Official form_Detail'!AR:AR)</f>
        <v>0</v>
      </c>
      <c r="Y40">
        <f t="shared" si="4"/>
        <v>0</v>
      </c>
      <c r="Z40">
        <f t="shared" si="5"/>
        <v>0</v>
      </c>
    </row>
    <row r="41" spans="1:26" x14ac:dyDescent="0.25">
      <c r="A41">
        <v>8</v>
      </c>
      <c r="Q41" s="3" t="s">
        <v>3157</v>
      </c>
      <c r="R41" s="3" t="s">
        <v>3234</v>
      </c>
      <c r="S41" s="323" t="str">
        <f t="shared" si="3"/>
        <v>ODS120i</v>
      </c>
      <c r="T41" s="302" t="s">
        <v>3906</v>
      </c>
      <c r="U41">
        <f>SUMIF('Official form_Detail'!AU:AU,S41,'Official form_Detail'!K:K)</f>
        <v>0</v>
      </c>
      <c r="V41">
        <f>SUMIF('Official form_Detail'!AU:AU,S41,'Official form_Detail'!AQ:AQ)</f>
        <v>0</v>
      </c>
      <c r="W41">
        <f>SUMIF('Official form_Detail'!AV:AV,S41,'Official form_Detail'!S:S)</f>
        <v>0</v>
      </c>
      <c r="X41">
        <f>SUMIF('Official form_Detail'!AV:AV,S41,'Official form_Detail'!AR:AR)</f>
        <v>0</v>
      </c>
      <c r="Y41">
        <f t="shared" si="4"/>
        <v>0</v>
      </c>
      <c r="Z41">
        <f t="shared" si="5"/>
        <v>0</v>
      </c>
    </row>
    <row r="42" spans="1:26" x14ac:dyDescent="0.25">
      <c r="A42">
        <v>9</v>
      </c>
      <c r="S42" s="324"/>
      <c r="T42" s="322"/>
      <c r="U42">
        <f>SUM(U2:U41)</f>
        <v>0</v>
      </c>
      <c r="V42">
        <f t="shared" ref="V42:X42" si="7">SUM(V2:V41)</f>
        <v>0</v>
      </c>
      <c r="W42">
        <f t="shared" si="7"/>
        <v>0</v>
      </c>
      <c r="X42">
        <f t="shared" si="7"/>
        <v>0</v>
      </c>
      <c r="Y42">
        <f t="shared" ref="Y42" si="8">SUM(Y2:Y41)</f>
        <v>0</v>
      </c>
      <c r="Z42">
        <f t="shared" ref="Z42" si="9">SUM(Z2:Z41)</f>
        <v>0</v>
      </c>
    </row>
    <row r="43" spans="1:26" x14ac:dyDescent="0.25">
      <c r="A43">
        <v>10</v>
      </c>
    </row>
  </sheetData>
  <sortState xmlns:xlrd2="http://schemas.microsoft.com/office/spreadsheetml/2017/richdata2" ref="Q3:R51">
    <sortCondition ref="Q3:Q51"/>
    <sortCondition ref="R3:R5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3</vt:i4>
      </vt:variant>
    </vt:vector>
  </HeadingPairs>
  <TitlesOfParts>
    <vt:vector size="11" baseType="lpstr">
      <vt:lpstr>Instructions</vt:lpstr>
      <vt:lpstr>Official form_Detail</vt:lpstr>
      <vt:lpstr>BH Overpayment_form</vt:lpstr>
      <vt:lpstr>Avatar_Service Codes_MH</vt:lpstr>
      <vt:lpstr>MHRatesTbl</vt:lpstr>
      <vt:lpstr>Avatar_Service Codes_SUD</vt:lpstr>
      <vt:lpstr>SUDRatesTbl</vt:lpstr>
      <vt:lpstr>Summary_ModeSFC</vt:lpstr>
      <vt:lpstr>'BH Overpayment_form'!Print_Area</vt:lpstr>
      <vt:lpstr>Instructions!Print_Area</vt:lpstr>
      <vt:lpstr>'Official form_Detail'!Print_Area</vt:lpstr>
    </vt:vector>
  </TitlesOfParts>
  <Company>DPH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CBHS-Admin</cp:lastModifiedBy>
  <cp:lastPrinted>2021-02-05T01:10:36Z</cp:lastPrinted>
  <dcterms:created xsi:type="dcterms:W3CDTF">2018-06-08T23:24:13Z</dcterms:created>
  <dcterms:modified xsi:type="dcterms:W3CDTF">2021-02-25T20:01:41Z</dcterms:modified>
</cp:coreProperties>
</file>